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PRZETARGI\2018\11-DSM2-2018\"/>
    </mc:Choice>
  </mc:AlternateContent>
  <bookViews>
    <workbookView xWindow="0" yWindow="0" windowWidth="24000" windowHeight="9735" firstSheet="6" activeTab="12"/>
  </bookViews>
  <sheets>
    <sheet name="cz.1" sheetId="1" r:id="rId1"/>
    <sheet name="cz.2" sheetId="5" r:id="rId2"/>
    <sheet name="cz.3" sheetId="7" r:id="rId3"/>
    <sheet name="cz.4" sheetId="8" r:id="rId4"/>
    <sheet name="cz.5" sheetId="9" r:id="rId5"/>
    <sheet name="cz.6" sheetId="10" r:id="rId6"/>
    <sheet name="cz.7" sheetId="11" r:id="rId7"/>
    <sheet name="cz.8" sheetId="12" r:id="rId8"/>
    <sheet name="cz.9" sheetId="13" r:id="rId9"/>
    <sheet name="cz.10" sheetId="14" r:id="rId10"/>
    <sheet name="cz.11" sheetId="16" r:id="rId11"/>
    <sheet name="cz.12" sheetId="17" r:id="rId12"/>
    <sheet name="Pakiet 13" sheetId="18" r:id="rId13"/>
  </sheets>
  <externalReferences>
    <externalReference r:id="rId14"/>
  </externalReferenc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8" l="1"/>
  <c r="F8" i="18"/>
  <c r="I6" i="7" l="1"/>
  <c r="J6" i="7" s="1"/>
  <c r="I7" i="8"/>
  <c r="J7" i="8" s="1"/>
  <c r="I7" i="9"/>
  <c r="J7" i="9" s="1"/>
  <c r="I6" i="10"/>
  <c r="J6" i="10" s="1"/>
  <c r="I6" i="11"/>
  <c r="J6" i="11" s="1"/>
  <c r="I7" i="12"/>
  <c r="J7" i="12" s="1"/>
  <c r="I6" i="13"/>
  <c r="J6" i="13" s="1"/>
  <c r="I6" i="14"/>
  <c r="J6" i="14" s="1"/>
  <c r="I6" i="16"/>
  <c r="J6" i="16" s="1"/>
  <c r="J6" i="17" l="1"/>
  <c r="J7" i="17" s="1"/>
  <c r="I6" i="17"/>
  <c r="I7" i="17" s="1"/>
  <c r="C6" i="17"/>
  <c r="B6" i="17"/>
  <c r="J7" i="16" l="1"/>
  <c r="I7" i="16"/>
  <c r="J8" i="14"/>
  <c r="J10" i="14"/>
  <c r="J12" i="14"/>
  <c r="I7" i="14"/>
  <c r="J7" i="14" s="1"/>
  <c r="I8" i="14"/>
  <c r="I9" i="14"/>
  <c r="J9" i="14" s="1"/>
  <c r="I10" i="14"/>
  <c r="I11" i="14"/>
  <c r="J11" i="14" s="1"/>
  <c r="I12" i="14"/>
  <c r="J8" i="13"/>
  <c r="I7" i="13"/>
  <c r="J7" i="13" s="1"/>
  <c r="J9" i="13" s="1"/>
  <c r="I8" i="13"/>
  <c r="J8" i="12"/>
  <c r="J9" i="12" s="1"/>
  <c r="I8" i="12"/>
  <c r="J8" i="11"/>
  <c r="J10" i="11"/>
  <c r="J12" i="11"/>
  <c r="J14" i="11"/>
  <c r="J16" i="11"/>
  <c r="J18" i="11"/>
  <c r="J20" i="11"/>
  <c r="J22" i="11"/>
  <c r="J24" i="11"/>
  <c r="J26" i="11"/>
  <c r="J28" i="11"/>
  <c r="J30" i="11"/>
  <c r="J32" i="11"/>
  <c r="J34" i="11"/>
  <c r="J36" i="11"/>
  <c r="J38" i="11"/>
  <c r="J40" i="11"/>
  <c r="J42" i="11"/>
  <c r="I7" i="11"/>
  <c r="J7" i="11" s="1"/>
  <c r="I8" i="11"/>
  <c r="I9" i="11"/>
  <c r="J9" i="11" s="1"/>
  <c r="I10" i="11"/>
  <c r="I11" i="11"/>
  <c r="J11" i="11" s="1"/>
  <c r="I12" i="11"/>
  <c r="I13" i="11"/>
  <c r="J13" i="11" s="1"/>
  <c r="I14" i="11"/>
  <c r="I15" i="11"/>
  <c r="J15" i="11" s="1"/>
  <c r="I16" i="11"/>
  <c r="I17" i="11"/>
  <c r="J17" i="11" s="1"/>
  <c r="I18" i="11"/>
  <c r="I19" i="11"/>
  <c r="J19" i="11" s="1"/>
  <c r="I20" i="11"/>
  <c r="I21" i="11"/>
  <c r="J21" i="11" s="1"/>
  <c r="I22" i="11"/>
  <c r="I23" i="11"/>
  <c r="J23" i="11" s="1"/>
  <c r="I24" i="11"/>
  <c r="I25" i="11"/>
  <c r="J25" i="11" s="1"/>
  <c r="I26" i="11"/>
  <c r="I27" i="11"/>
  <c r="J27" i="11" s="1"/>
  <c r="I28" i="11"/>
  <c r="I29" i="11"/>
  <c r="J29" i="11" s="1"/>
  <c r="I30" i="11"/>
  <c r="I31" i="11"/>
  <c r="J31" i="11" s="1"/>
  <c r="I32" i="11"/>
  <c r="I33" i="11"/>
  <c r="J33" i="11" s="1"/>
  <c r="I34" i="11"/>
  <c r="I35" i="11"/>
  <c r="J35" i="11" s="1"/>
  <c r="I36" i="11"/>
  <c r="I37" i="11"/>
  <c r="J37" i="11" s="1"/>
  <c r="I38" i="11"/>
  <c r="I39" i="11"/>
  <c r="J39" i="11" s="1"/>
  <c r="I40" i="11"/>
  <c r="I41" i="11"/>
  <c r="J41" i="11" s="1"/>
  <c r="I42" i="11"/>
  <c r="I43" i="11"/>
  <c r="J43" i="11" s="1"/>
  <c r="J8" i="10"/>
  <c r="J10" i="10"/>
  <c r="J12" i="10"/>
  <c r="J14" i="10"/>
  <c r="J16" i="10"/>
  <c r="J18" i="10"/>
  <c r="J20" i="10"/>
  <c r="I7" i="10"/>
  <c r="J7" i="10" s="1"/>
  <c r="I8" i="10"/>
  <c r="I9" i="10"/>
  <c r="J9" i="10" s="1"/>
  <c r="I10" i="10"/>
  <c r="I11" i="10"/>
  <c r="J11" i="10" s="1"/>
  <c r="I12" i="10"/>
  <c r="I13" i="10"/>
  <c r="J13" i="10" s="1"/>
  <c r="I14" i="10"/>
  <c r="I15" i="10"/>
  <c r="J15" i="10" s="1"/>
  <c r="I16" i="10"/>
  <c r="I17" i="10"/>
  <c r="J17" i="10" s="1"/>
  <c r="I18" i="10"/>
  <c r="I19" i="10"/>
  <c r="J19" i="10" s="1"/>
  <c r="I20" i="10"/>
  <c r="J9" i="9"/>
  <c r="J11" i="9"/>
  <c r="J13" i="9"/>
  <c r="J15" i="9"/>
  <c r="J17" i="9"/>
  <c r="J19" i="9"/>
  <c r="J22" i="9"/>
  <c r="J24" i="9"/>
  <c r="J26" i="9"/>
  <c r="J28" i="9"/>
  <c r="J30" i="9"/>
  <c r="J37" i="9"/>
  <c r="J39" i="9"/>
  <c r="J41" i="9"/>
  <c r="J43" i="9"/>
  <c r="J45" i="9"/>
  <c r="I8" i="9"/>
  <c r="J8" i="9" s="1"/>
  <c r="I9" i="9"/>
  <c r="I10" i="9"/>
  <c r="J10" i="9" s="1"/>
  <c r="I11" i="9"/>
  <c r="I12" i="9"/>
  <c r="J12" i="9" s="1"/>
  <c r="I13" i="9"/>
  <c r="I14" i="9"/>
  <c r="J14" i="9" s="1"/>
  <c r="I15" i="9"/>
  <c r="I16" i="9"/>
  <c r="J16" i="9" s="1"/>
  <c r="I17" i="9"/>
  <c r="I18" i="9"/>
  <c r="J18" i="9" s="1"/>
  <c r="I19" i="9"/>
  <c r="I20" i="9"/>
  <c r="J20" i="9" s="1"/>
  <c r="I22" i="9"/>
  <c r="I23" i="9"/>
  <c r="J23" i="9" s="1"/>
  <c r="I24" i="9"/>
  <c r="I25" i="9"/>
  <c r="J25" i="9" s="1"/>
  <c r="I26" i="9"/>
  <c r="I27" i="9"/>
  <c r="J27" i="9" s="1"/>
  <c r="I28" i="9"/>
  <c r="I29" i="9"/>
  <c r="J29" i="9" s="1"/>
  <c r="I30" i="9"/>
  <c r="I31" i="9"/>
  <c r="J31" i="9" s="1"/>
  <c r="I32" i="9"/>
  <c r="J32" i="9" s="1"/>
  <c r="I33" i="9"/>
  <c r="J33" i="9" s="1"/>
  <c r="I34" i="9"/>
  <c r="J34" i="9" s="1"/>
  <c r="I35" i="9"/>
  <c r="J35" i="9" s="1"/>
  <c r="I37" i="9"/>
  <c r="I38" i="9"/>
  <c r="J38" i="9" s="1"/>
  <c r="I39" i="9"/>
  <c r="I40" i="9"/>
  <c r="J40" i="9" s="1"/>
  <c r="I41" i="9"/>
  <c r="I42" i="9"/>
  <c r="J42" i="9" s="1"/>
  <c r="I43" i="9"/>
  <c r="I44" i="9"/>
  <c r="J44" i="9" s="1"/>
  <c r="I45" i="9"/>
  <c r="I46" i="9"/>
  <c r="J46" i="9" s="1"/>
  <c r="I15" i="7"/>
  <c r="J15" i="7" s="1"/>
  <c r="I16" i="7"/>
  <c r="J16" i="7" s="1"/>
  <c r="I17" i="7"/>
  <c r="J17" i="7" s="1"/>
  <c r="I18" i="7"/>
  <c r="J18" i="7" s="1"/>
  <c r="I19" i="7"/>
  <c r="J19" i="7" s="1"/>
  <c r="I20" i="7"/>
  <c r="J20" i="7" s="1"/>
  <c r="I23" i="7"/>
  <c r="J23" i="7" s="1"/>
  <c r="I24" i="7"/>
  <c r="J24" i="7" s="1"/>
  <c r="I27" i="7"/>
  <c r="J27" i="7" s="1"/>
  <c r="I28" i="7"/>
  <c r="J28" i="7"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6" i="5"/>
  <c r="J26" i="5" s="1"/>
  <c r="I27" i="5"/>
  <c r="J27" i="5" s="1"/>
  <c r="I28" i="5"/>
  <c r="J28" i="5" s="1"/>
  <c r="I29" i="5"/>
  <c r="J29" i="5" s="1"/>
  <c r="I30" i="5"/>
  <c r="J30" i="5" s="1"/>
  <c r="I31" i="5"/>
  <c r="J31" i="5" s="1"/>
  <c r="I32" i="5"/>
  <c r="J32" i="5" s="1"/>
  <c r="I33" i="5"/>
  <c r="J33" i="5" s="1"/>
  <c r="I34" i="5"/>
  <c r="J34" i="5" s="1"/>
  <c r="I6" i="5"/>
  <c r="J6" i="5" s="1"/>
  <c r="I7" i="1"/>
  <c r="J7" i="1" s="1"/>
  <c r="I8" i="1"/>
  <c r="J8" i="1" s="1"/>
  <c r="I9" i="1"/>
  <c r="J9" i="1" s="1"/>
  <c r="I10" i="1"/>
  <c r="J10" i="1" s="1"/>
  <c r="I11" i="1"/>
  <c r="J11" i="1" s="1"/>
  <c r="I12" i="1"/>
  <c r="J12" i="1" s="1"/>
  <c r="I13" i="1"/>
  <c r="J13" i="1" s="1"/>
  <c r="I6" i="1"/>
  <c r="I14" i="1" s="1"/>
  <c r="J13" i="14" l="1"/>
  <c r="I13" i="14"/>
  <c r="I9" i="13"/>
  <c r="J44" i="11"/>
  <c r="I44" i="11"/>
  <c r="J21" i="10"/>
  <c r="I21" i="10"/>
  <c r="J6" i="1"/>
  <c r="J14" i="1" s="1"/>
  <c r="I9" i="12"/>
  <c r="I36" i="9" l="1"/>
  <c r="J36" i="9" s="1"/>
  <c r="I21" i="9"/>
  <c r="I17" i="8"/>
  <c r="J17" i="8" s="1"/>
  <c r="I16" i="8"/>
  <c r="J16" i="8" s="1"/>
  <c r="I15" i="8"/>
  <c r="J15" i="8" s="1"/>
  <c r="I14" i="8"/>
  <c r="J14" i="8" s="1"/>
  <c r="I13" i="8"/>
  <c r="J13" i="8" s="1"/>
  <c r="I12" i="8"/>
  <c r="J12" i="8" s="1"/>
  <c r="I11" i="8"/>
  <c r="J11" i="8" s="1"/>
  <c r="I10" i="8"/>
  <c r="J10" i="8" s="1"/>
  <c r="I9" i="8"/>
  <c r="J9" i="8" s="1"/>
  <c r="I8" i="8"/>
  <c r="I26" i="7"/>
  <c r="J26" i="7" s="1"/>
  <c r="I25" i="7"/>
  <c r="J25" i="7" s="1"/>
  <c r="I22" i="7"/>
  <c r="J22" i="7" s="1"/>
  <c r="I21" i="7"/>
  <c r="J21" i="7" s="1"/>
  <c r="I14" i="7"/>
  <c r="J14" i="7" s="1"/>
  <c r="I13" i="7"/>
  <c r="J13" i="7" s="1"/>
  <c r="I12" i="7"/>
  <c r="J12" i="7" s="1"/>
  <c r="I11" i="7"/>
  <c r="J11" i="7" s="1"/>
  <c r="I10" i="7"/>
  <c r="J10" i="7" s="1"/>
  <c r="I9" i="7"/>
  <c r="J9" i="7" s="1"/>
  <c r="I8" i="7"/>
  <c r="J8" i="7" s="1"/>
  <c r="I7" i="7"/>
  <c r="I25" i="5"/>
  <c r="J21" i="9" l="1"/>
  <c r="J47" i="9" s="1"/>
  <c r="I47" i="9"/>
  <c r="I18" i="8"/>
  <c r="J8" i="8"/>
  <c r="J18" i="8" s="1"/>
  <c r="J7" i="7"/>
  <c r="J29" i="7" s="1"/>
  <c r="I29" i="7"/>
  <c r="I35" i="5"/>
  <c r="J25" i="5"/>
  <c r="J35" i="5" s="1"/>
</calcChain>
</file>

<file path=xl/sharedStrings.xml><?xml version="1.0" encoding="utf-8"?>
<sst xmlns="http://schemas.openxmlformats.org/spreadsheetml/2006/main" count="730" uniqueCount="224">
  <si>
    <t>ZAŁĄCZNIK NR 2 - Formularz asortymentowo - cenowy</t>
  </si>
  <si>
    <t>L.p</t>
  </si>
  <si>
    <t>Asortyment (opis przedmiotu zamówienia)</t>
  </si>
  <si>
    <t>j.m</t>
  </si>
  <si>
    <t>Nazwa produktu, kod produktu, producent</t>
  </si>
  <si>
    <t>Cena netto</t>
  </si>
  <si>
    <t>Vat %</t>
  </si>
  <si>
    <t>Ilość</t>
  </si>
  <si>
    <t xml:space="preserve">Wartość netto </t>
  </si>
  <si>
    <t>Wartość brutto</t>
  </si>
  <si>
    <t>suma:</t>
  </si>
  <si>
    <t xml:space="preserve">Ilość </t>
  </si>
  <si>
    <t xml:space="preserve">Cena netto </t>
  </si>
  <si>
    <t xml:space="preserve">Wartość brutto </t>
  </si>
  <si>
    <t>Wartość netto</t>
  </si>
  <si>
    <t xml:space="preserve">szt. </t>
  </si>
  <si>
    <t>Jednorazowy zestaw do inwazyjnego pomiaru ciśnienia dla noworodków i niemowląt, pojedyńczy, złożony z:
1) Linii pomiarowej o długości 160 cm z drenem o poj. max. 3,75 ml z możliwością stałego płukania przy uzyciu pompy strsykawkowej przez zastawk ciśnieniową. 
2) Przetwornika o częstotliwości &gt;1200 Hz ze zintegrowanym systemem płuczącym 30 ml/h z dwiema możliwościami przepłukiwania. 
3) Koreczka tłumiącego zamkniętego.
Zestaw dający zapis ciśnienia z dokładnością odwzorowania &lt;5% błędu pomiarowego dla całej linii pomiarowej, kompatybilny z kablami o pomiaru ciśnienia krwawego, pinowe połączenie z monitorem.
Pakowany pojedyńczo.</t>
  </si>
  <si>
    <t>szt</t>
  </si>
  <si>
    <t>szt.</t>
  </si>
  <si>
    <t>op.</t>
  </si>
  <si>
    <t>Igła do znieczuleń podpajęczynówkowych Pencil-Point 25Gx0,5x119mm. Kolor wg norm ISO dotyczących wyrobów medycznych. Pakowana jałowo papier-folia z widoczną datą ważności na każdym opakowaniu. Opakowanie zapobiegające rozszczelnieniu typu Tyvek.</t>
  </si>
  <si>
    <t>Igła do znieczuleń podpajęczynówkowych Pencil-Point 25Gx115 mm z igłą prowadzącą 20Gx38mm. Kolor wg norm ISO dotyczących wyrobów medycznych. Pakowana jałowo papier-folia z widoczną datą ważności na każdym opakowaniu. Opakowanie zapobiegające rozszczelnienu typu Tyvek.</t>
  </si>
  <si>
    <t>Igła do znieczuleń podpajęczynówkowych Pencil-Point 25Gx90mm z igłą prowadzącą 20Gx38mm. Kolor wg norm ISO dotyczących wyrobów medycznych. Pakowana jałowo papier-folia z widoczną datą ważności na każdym opakowaniu. Opakowanie zapobiegające rozszczelnieniu typu Tyvek.</t>
  </si>
  <si>
    <t>Igła do znieczuleń podpajęczynówkowych Pencil-Point 26Gx90mm z igłą prowadzącą 20Gx38 mm. Kolor wg norm ISO dotyczących wyrobów medycznych. Pakowana jałowo papier-folia z widoczną datą ważności na każdym opakowaniu. Opakowanie zapobiegające rozszczelnieniu typu Tyvek.</t>
  </si>
  <si>
    <t>Igła do znieczuleń podpajęczynówkowych Pencil-Point 27Gx90mm z igłą prowadzącą 20Gx38mm. Kolor wg norm ISO dotyczących wyrobów medycznych. Pakowana jałowo papier-folia z widoczną datą ważności na każdym opakowaniu. Opakowanie zapobiegające rozszczelnieniu typu Tyvek.</t>
  </si>
  <si>
    <t>Igła do znieczuleń podpajęczynówkowych typu Standard, z ostrzem typu Quincke 25G/90 cm z igłą prowadzącą 20Gx38 mm. Kolor wg norm ISO dotyczących wyrobów medycznych. Pakowana jałowo papier-folia z widoczną datą ważności na każdym opakowaniu. Opakowanie zapobiegające rozszczelnienu typu Tyvek.</t>
  </si>
  <si>
    <t>Uchwyt do mocowania cewnika zewnątrzoponowego z przeźroczystą płaską częścią zatrzaskową i samoprzylepną gąbkową podkładką 16/17G.</t>
  </si>
  <si>
    <t>Zestaw cewników jednoświatłowych do wkłuć centralnych 14GA, długość 20 cm. Zestaw zawiera: cewnik typu LOGICATH, rozszerzadło, prowadnicę ze znacznikami głębokości, igłę wprowadzającą, skrzydełka mocujące z dodatkową nakładką unieruchamiającą, strzykawkę 5ml, łącznik Y, skalpel, koreczki z portami, naklejki identyfikacyjne.</t>
  </si>
  <si>
    <t>Zestaw cewników jednoświatłowych do wkłuć centralnych 16GA, o długości 30 cm. Zestaw zawiera: cewnik typu LOGICATH, rozszerzadło, prowadnicę ze znacznikami głębokości, igłę wprowadzającą, skrzydełka mocujące z dodatkową nakładką unieruchamiającą, strzykawkę 5 ml, łącznik Y, sklapel, koreczki z portami, naklejki identyfikacyjne.</t>
  </si>
  <si>
    <t>Worek do stomii jednoczęściowy, średnica 15-50mm, otwarty.</t>
  </si>
  <si>
    <t>Worek do stomii dwuczęściowy z płytką do przycięcia, średnica 10-45mm +/- 2mm, zamknięty.</t>
  </si>
  <si>
    <t>Cewnik do odsysania górnych  dróg oddechowych z otworem centralnym i dwoma bocznymi naprzeciwległymi. Pakowany pojedynczo, opakowanie folia-papier z nadrukowanym opisem w języku polskim, nietoksyczny. Powierzchnia gładka, atraumatyczny zaokrąglony otwór końcowy CH8, długość 40 cm, sterylny. Półprzeźroczysty konektor w kolorze odpowiadającym rozmiarowi cewnika oraz fabrycznie nadrukowane numerycznie oznaczenie rozmiaru na opakowaniu.</t>
  </si>
  <si>
    <t>Cewnik do odsysania górnych  dróg oddechowych z otworem centralnym i dwoma bocznymi naprzeciwległymi. Pakowany pojedynczo, opakowanie folia-papier z nadrukowanym opisem w języku polskim, nietoksyczny. Powierzchnia gładka, atraumatyczny zaokrąglony otwór końcowy CH10, długość 40 cm, sterylny. Półprzeźroczysty konektor w kolorze odpowiadającym rozmiarowi cewnika oraz fabrycznie nadrukowane numerycznie oznaczenie rozmiaru na opakowaniu.</t>
  </si>
  <si>
    <t>Cewnik do odsysania górnych  dróg oddechowych z otworem centralnym i dwoma bocznymi naprzeciwległymi. Pakowany pojedynczo, opakowanie folia-papier z nadrukowanym opisem w języku polskim, nietoksyczny. Powierzchnia gładka, atraumatyczny zaokrąglony otwór końcowy CH6, długość 40 cm, sterylny. Półprzeźroczysty konektor w kolorze odpowiadającym rozmiarowi cewnika oraz fabrycznie nadrukowane numerycznie oznaczenie rozmiaru na opakowaniu.</t>
  </si>
  <si>
    <t>Cewnik do odsysania górnych dróg oddechowych CH16, długość 40 cm, kontrola ssania typu Vacutip, wyskalowany z precyzyjnym oznakowaniem długości, przejrzysty łącznik, umożliwiający kontrolę odsysania z otworem centralnym i dwoma bocznymi naprzeciwległymi, pakowany pojedynczo z nadrukowanym opisem w języku polskim, nietoksyczny, sterylny, atraumatycznie zaokrąglony otwór końcowy, oznaczenie rozmiaru na opakowaniu.</t>
  </si>
  <si>
    <t>Cewnik Foleya CH14 jednorazowego użytku, wykonany z lateksu pokrytego silikonem, balon 10ml, lateksowa zastawka, pakowany podwójnie w opakowanie folia-folia, sterylizowany radiacyjnie.</t>
  </si>
  <si>
    <t>Cewnik Foleya CH16 jednorazowego użytku, wykonany z lateksu pokrytego silikonem, balon 10ml, lateksowa zastawka, pakowany podwójnie w opakowanie folia-folia, sterylizowany radiacyjnie.</t>
  </si>
  <si>
    <t>Cewnik Foleya CH18 jednorazowego użytku, wykonany z lateksu pokrytego silikonem, balon 10ml, lateksowa zastawka, pakowany podwójnie w opakowanie folia-folia, sterylizowany radiacyjnie.</t>
  </si>
  <si>
    <t>Cewnik Foleya CH20 jednorazowego użytku, wykonany z lateksu pokrytego silikonem, balon 10ml, lateksowa zastawka, pakowany podwójnie w opakowanie folia-folia, sterylizowany radiacyjnie.</t>
  </si>
  <si>
    <t>Cewnik Foleya CH22 jednorazowego użytku, wykonany z lateksu pokrytego silikonem, balon 10ml, lateksowa zastawka, pakowany podwójnie w opakowanie folia-folia, sterylizowany radiacyjnie.</t>
  </si>
  <si>
    <t>Cewnik Foleya CH24 jednorazowego użytku, wykonany z lateksu pokrytego silikonem, balon 10ml, lateksowa zastawka, pakowany podwójnie w opakowanie folia-folia, sterylizowany radiacyjnie.</t>
  </si>
  <si>
    <t>Cewnik Foleya CH26 jednorazowego użytku, wykonany z lateksu pokrytego silikonem, balon 10ml, lateksowa zastawka, pakowany podwójnie w opakowanie folia-folia, sterylizowany radiacyjnie.</t>
  </si>
  <si>
    <t>Cewnik Foleya CH8 jednorazowego użytku, wykonany z lateksu pokrytego silikonem, balon 3ml, lateksowa zastawka, pakowany podwójnie w opakowanie folia-folia, sterylizowany radiacyjnie.</t>
  </si>
  <si>
    <t>Cewnik Nelaton CH14 o długości 40cm, sterylny, wykonany z PCV medycznego, "zmrożona" powierzchnia, nietoksyczny, zakończony owalnie, z dwoma otworami bocznymi, pakowany papier-folia. Półprzeźroczysty konektor w kolorze odpowiadającym rozmiarowi cewnika.</t>
  </si>
  <si>
    <t>Cewnik Nelaton CH16 o długości 40cm, sterylny, wykonany z PCV medycznego, "zmrożona" powierzchnia, nietoksyczny, zakończony owalnie, z dwoma otworami bocznymi, pakowany papier-folia. Półprzeźroczysty konektor w kolorze odpowiadającym rozmiarowi cewnika.</t>
  </si>
  <si>
    <t>Cewnik Nelaton CH18 o długości 40cm, sterylny, wykonany z PCV medycznego, "zmrożona" powierzchnia, nietoksyczny, zakończony owalnie, z dwoma otworami bocznymi, pakowany papier-folia. Półprzeźroczysty konektor w kolorze odpowiadającym rozmiarowi cewnika.</t>
  </si>
  <si>
    <t>Dren brzuszny wykonany z silikonowego tworzywa o optymalnie dobranej sprężystości i giętkości z trzema otworami bocznymi. Rozmiar CH30F, długość 40 cm, sterylny.</t>
  </si>
  <si>
    <t>Dren wielokanalikowy, wykonany w 100 % z białego kontrastującego w RTG silikonu. Rozmiar 25 cm, 9 kanalików. Przeznaczony do długotrwałego drenażu pooperacyjnego. Sterylny, pakowany podwójnie.</t>
  </si>
  <si>
    <t>Dren wielokanalikowy, wykonany w 100 % z białego kontrastującego w RTG silikonu. Rozmiar 35 cm, 12 kanalików. Przeznaczony do długotrwałego drenażu pooperacyjnego. Sterylny, pakowany podwójnie.</t>
  </si>
  <si>
    <t>Dren Redona CH14x70cm. Sterylny.</t>
  </si>
  <si>
    <t>Dren Redona CH16x70cm. Sterylny.</t>
  </si>
  <si>
    <t>Dren Redona CH18x70cm. Sterylny.</t>
  </si>
  <si>
    <t>Katater moczowodowy podwójny z prowadnicą i zatrzaskiem PIGTAIL, średnica pętli 2cm, 6F/26/2, jałowy, nietoksyczny.</t>
  </si>
  <si>
    <t>Katater moczowodowy podwójny z prowadnicą i zatrzaskiem PIGTAIL, średnica pętli 2cm, 6F/28/2, jałowy, nietoksyczny.</t>
  </si>
  <si>
    <t>Katater moczowodowy podwójny z prowadnicą i zatrzaskiem PIGTAIL, średnica pętli 2cm, 7F/26/2, jałowy, nietoksyczny.</t>
  </si>
  <si>
    <t>Katater moczowodowy podwójny z prowadnicą i zatrzaskiem PIGTAIL, średnica pętli 2cm, 7F/28/2, jałowy, nietoksyczny.</t>
  </si>
  <si>
    <t>Łącznik do cewników z możliwością regulacji siły ssania typu finger -tip. Sterylny. Pakowany pojedyńczo.</t>
  </si>
  <si>
    <t>Pojemnik do długotrwałego odsysania ran-butelka o pojemności 250ml z możliwością połączenia z drenami o szerokiej gamie rozmiarów od 6F do 20F. Końcówka dostosowana do różnych średnic drenów ssących. Sterylny.</t>
  </si>
  <si>
    <t>Zestaw do odsysania pola operacyjnego złożony z przewodu ssącego bez otworu bocznego, CH24, o długości 200 cm oraz końcówki typu Yankauer o długości 25 cm, rozmiar 10CH, podwójnie pakowany, sterylny. Oferowany wyrób musi być kompatybilny z zamkniętym systemem do aktywnego odsysania wydzielin firmy Serres.</t>
  </si>
  <si>
    <t>Zgłębnik żołądkowy CH16 wykonany z PVC o jakości medycznej, zmrożona powierzchnia, konektor wyposażony w zatyczki i wkładki redukcyjne, cyfrowa podziałka głębokości. Sterylny.</t>
  </si>
  <si>
    <t>Zgłębnik żołądkowy CH18 wykonany z PVC o jakości medycznej, zmrożona powierzchnia, konektor wyposażony w zatyczki i wkładki redukcyjne, cyfrowa podziałka głębokości. Sterylny.</t>
  </si>
  <si>
    <t>Zgłębnik żołądkowy CH20 wykonany z PVC o jakości medycznej, zmrożona powierzchnia, konektor wyposażony w zatyczki i wkładki redukcyjne, cyfrowa podziałka głębokości. Sterylny.</t>
  </si>
  <si>
    <t>Rurka intubacyjna z mankietem o kształcie baryłkowatym, z otworem Murhpy'ego, o wygładzonych wszystkich krawędziach wewnątrztchawicznych, z wygładzonym połączeniem mankietu z rurką, balonik kontrolny wskazujący na stan wypełnienia mankietu, z oznaczeniem nazwy producenta, średnicy rurki i mankietu, przewód łączący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strun głosowych oraz w postaci linii przerywanej miejscem cięcia korpusu rurki dla rozgraniczenia intubacji ustnej lub nosowej, sterylna, jednorazowa. Rozmiar 6,0.</t>
  </si>
  <si>
    <t>Rurka intubacyjna z mankietem o kształcie baryłkowatym, z otworem Murhpy'ego, o wygładzonych wszystkich krawędziach wewnątrztchawicznych, z wygładzonym połączeniem mankietu z rurką, balonik kontrolny wskazujący na stan wypełnienia mankietu, z oznaczeniem nazwy producenta, średnicy rurki i mankietu, przewód łączący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strun głosowych oraz w postaci linii przerywanej miejscem cięcia korpusu rurki dla rozgraniczenia intubacji ustnej lub nosowej, sterylna, jednorazowa. Rozmiar 6,5.</t>
  </si>
  <si>
    <t>Rurka intubacyjna z mankietem o kształcie baryłkowatym, z otworem Murhpy'ego, o wygładzonych wszystkich krawędziach wewnątrztchawicznych, z wygładzonym połączeniem mankietu z rurką, balonik kontrolny wskazujący na stan wypełnienia mankietu, z oznaczeniem nazwy producenta, średnicy rurki i mankietu, przewód łączący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strun głosowych oraz w postaci linii przerywanej miejscem cięcia korpusu rurki dla rozgraniczenia intubacji ustnej lub nosowej, sterylna, jednorazowa. Rozmiar 7,0.</t>
  </si>
  <si>
    <t>Rurka intubacyjna z mankietem o kształcie baryłkowatym, z otworem Murhpy'ego, o wygładzonych wszystkich krawędziach wewnątrztchawicznych, z wygładzonym połączeniem mankietu z rurką, balonik kontrolny wskazujący na stan wypełnienia mankietu, z oznaczeniem nazwy producenta, średnicy rurki i mankietu, przewód łączący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strun głosowych oraz w postaci linii przerywanej miejscem cięcia korpusu rurki dla rozgraniczenia intubacji ustnej lub nosowej, sterylna, jednorazowa. Rozmiar 7,5.</t>
  </si>
  <si>
    <t>Rurka intubacyjna z mankietem o kształcie baryłkowatym, z otworem Murhpy'ego, o wygładzonych wszystkich krawędziach wewnątrztchawicznych, z wygładzonym połączeniem mankietu z rurką, balonik kontrolny wskazujący na stan wypełnienia mankietu, z oznaczeniem nazwy producenta, średnicy rurki i mankietu, przewód łączący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strun głosowych oraz w postaci linii przerywanej miejscem cięcia korpusu rurki dla rozgraniczenia intubacji ustnej lub nosowej, sterylna, jednorazowa. Rozmiar 8,0.</t>
  </si>
  <si>
    <t>Rurka intubacyjna z mankietem o kształcie baryłkowatym, z otworem Murhpy'ego, o wygładzonych wszystkich krawędziach wewnątrztchawicznych, z wygładzonym połączeniem mankietu z rurką, balonik kontrolny wskazujący na stan wypełnienia mankietu, z oznaczeniem nazwy producenta, średnicy rurki i mankietu, przewód łączący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strun głosowych oraz w postaci linii przerywanej miejscem cięcia korpusu rurki dla rozgraniczenia intubacji ustnej lub nosowej, sterylna, jednorazowa. Rozmiar 8,5.</t>
  </si>
  <si>
    <t>Rurka usto-gardłowa, nylonowe zabezpieczenie przed zagryzieniem, łagodnie wykończone krawędzie, kodowana kolorystycznie wraz z oznaczeniem długości, jednorazowa, sterylna. Rozmiar 00/5cm.</t>
  </si>
  <si>
    <t>Rurka usto-gardłowa, nylonowe zabezpieczenie przed zagryzieniem, łagodnie wykończone krawędzie, kodowana kolorystycznie wraz z oznaczeniem długości, jednorazowa, sterylna. Rozmiar 000/4cm.</t>
  </si>
  <si>
    <t>Rurka usto-gardłowa, nylonowe zabezpieczenie przed zagryzieniem, łagodnie wykończone krawędzie, kodowana kolorystycznie wraz z oznaczeniem długości, jednorazowa, sterylna. Rozmiar 1-7cm.</t>
  </si>
  <si>
    <t>Rurka usto-gardłowa, nylonowe zabezpieczenie przed zagryzieniem, łagodnie wykończone krawędzie, kodowana kolorystycznie wraz z oznaczeniem długości, jednorazowa, sterylna. Rozmiar 2-8cm.</t>
  </si>
  <si>
    <t>Rurka usto-gardłowa, nylonowe zabezpieczenie przed zagryzieniem, łagodnie wykończone krawędzie, kodowana kolorystycznie wraz z oznaczeniem długości, jednorazowa, sterylna. Rozmiar 3-9cm.</t>
  </si>
  <si>
    <t>kpl.</t>
  </si>
  <si>
    <t>Zestaw UNICO do bezpiecznej punkcji opłucnej z igłą Veressa - 1 szt - rozmiar 9CH, sterylny, jednorazowego użytku. Wbudowana zastawka jednokierunkowa, zabezpieczająca pacjenta przed ryzykiem powrotnego dostania się powietrza lub płynu. Wbudowane łączniki i zawór, pozwalające na obejście zastawki i umożliwiające drenaż na wiele sposobów. Poliuretanowy cewnik zestawu odporny na odkształcenia, umożliwiający zmianę położenia cewnika. Tępo zakończony trokar.</t>
  </si>
  <si>
    <t xml:space="preserve"> szt </t>
  </si>
  <si>
    <t>Wielokomorowy zestaw pediatryczny do drenażu opłucnej, z regulacją siły ssania i zastawką wodną. Komora kolekcyjna o pojemności 1900ml, wyskalowana co 1ml w przedziale od 10ml do 120ml i co 10ml w przedziale do1900 ml. Samouszczelniający port przy drenie łączącym do pobierania próbek drenowanego płynu. Komora zastawki wodnej zawiera niebieski barwnik poprawiający widoczność poziomu płynu oraz wskaźniki umożliwiające ciągły pomiar ciśnienia śródopłucnowego. Komora zastawki wodnej wypełniana przez port z jednokierunkowym zaworem. Komora regulacji siły ssania umożliwiająca wizualizację działania drenażu przez „bąblowanie” oraz posiadająca błękitny wskaźnik ułatwiający odczyt siły ssania. Komora regulacji siły ssania posiadająca pokrętło z możliwością mechanicznego i automatycznego wyciszenia. Igłowy port w dolnej części komory siły ssania, umożliwiający łatwą korektę poziomu płynu siły ssania. Automatyczny zawór z filtrem zabezpieczający przed ciśnieniem dodatnim, pozwalający na unikniecie odmy w przypadku awarii ssania. W komplecie dren łączący, półprzezroczysty, elastyczny, nielateksowy,  zabezpieczony przed zagięciem metalową sprężyną.
Zestaw posiada kwadratową podstawę umożliwiającą postawienie zestawu na podłodze oraz uchwyt do przenoszenia i powieszenia przy łóżku pacjenta. Zestaw posiada strzykawkę do wypełniania komory zastawki wodnej. Zestaw zapakowany sterylnie w folię i serwetę, z oznaczonym miejscem jej otwarcia.</t>
  </si>
  <si>
    <t>Jednorazowa prowadnica do rurek intubacyjnych o długości 370 +/- 5mm, z gładkim, wygiętym zakończeniem typu J, pasująca do rurek o rozmiarze 6-11. Rozmiar 5. Sterylna.</t>
  </si>
  <si>
    <t>Kompaktowy zestaw do drenażu jamy opłucnej z jednym drenem - 1 sztuka - sterylny. Komora kolekcyjna o pojemności 2200ml, wyskalowana co 5ml w przedziale do 500ml i co 10ml w przedziale od 500ml. Komora zastawki wodnej, zawierająca niebieski barwnik oraz wskaźniki umożliwiające ciągły pomiar ciśnienia śródpłucnowego. Komora zastawki wodnej wypełniana przez port z jednokierunkowym zaworem. Komora regulacji siły ssania umożliwiająca dodatkowo wizualizację działania drenażu dzięki "bąbelkowaniu" oraz posiadająca błękitny wskaźnik ułatwiający odczyt siły ssania. Komora siły ssania, posiadająca pokrętło z możliwością mechanicznego i automatycznego wyciszenia. Igłowy port w dolnej części siły ssania. Automatyczny zawór zabezpieczający przed ciśnieniem dodatnim. Przycisk z filtrem do rozszczelnienia układu i wyrównania poziomu ciśnień. Automatyczny zawór zabezpieczający przed utratą zastawki wodnej. Samouszczelniający port przy drenie łączącym do pobierania próbek drenowanego płynu. Dren łączący, przezroczysty, elastyczny, nielateksowy, zabezpieczony przed zagięciem metalową sprężyną. Stabilność podstawy. Uchwyt do przenoszenia i powieszenia przy łóżku. Strzykawka do wypełnienia komory zastawki wodnej. Wszystkie elementy sterylne, zapakowane razem z serwetą.</t>
  </si>
  <si>
    <t>Aparat do przetoczeń z filtrem powietrza działającym barierowo, zapobiegając przedostaniu się powietrza do układu dren-pacjent. Ochronna zatyczka drenu z hydrofobową membraną, która zatrzymuje wypływ płynu i zapobiega zakażeniom. Bardzo ostra, dwupłaszczyznowo ścięta, przeźroczysta igła biorcza. Twarda górna część komory kroplowej o wysokiej przezroczystości, centralnie umieszczony pierścień. Elastyczna dolna część komory kroplowej. Filtr cząsteczkowy o dużej powierzchni, przezroczysty dren 180cm, zakończenie Luer-Lock. Zacisk rolkowy z dodatkowym otworem do umieszczenia kolca igły biorczej po użyciu. Opakowanie blister-pack. Logo producenta na przyrządzie.</t>
  </si>
  <si>
    <t>Igła jednorazowego użytku, sterylna, 0,45x12mm, typu Terumo lub równoważna, z nasadką Luer Lock ze ściętą główką pod kątem mniejszym niż 45 stopni. Złącze i oznakowanie barwne na opakowaniu każdej igły zgodne z normą ISO. Pakowana papier-folia z widoczną datą ważności na każdym opakowaniu. Opakowanie 100 szt.</t>
  </si>
  <si>
    <t>Igła jednorazowego użytku, sterylna, 0,5x25mm, z nasadką Luer Lock ze ściętą główką pod kątem mniejszym niż 45 stopni. Złącze i oznakowanie barwne na opakowaniu każdej igły zgodne z normą ISO. Pakowana papier-folia z widoczną datą ważności na każdym opakowaniu. Opakowanie 100 szt.</t>
  </si>
  <si>
    <t>Igła jednorazowego użytku, sterylna, 0,6x30 mm, z nasadką Luer Lock ze ściętą główką pod kątem mniejszym niż 45 stopni. Złącze i oznakowanie barwne na opakowaniu każdej igły zgodne z normą ISO. Pakowana papier-folia z widoczną datą ważności na każdym opakowaniu. Opakowanie 100 szt.</t>
  </si>
  <si>
    <t>Igła jednorazowego użytku, sterylna, 0,7x30mm, z nasadką Luer Lock ze ściętą główką pod kątem mniejszym niż 45 stopni. Złącze i oznakowanie barwne na opakowaniu każdej igły zgodne z normą ISO. Pakowana papier-folia z widoczną datą ważności na każdym opakowaniu. Opakowanie 100 szt.</t>
  </si>
  <si>
    <t>Igła jednorazowego użytku, sterylna, 0,8x40mm, z nasadką Luer Lock ze ściętą główką pod kątem mniejszym niż 45 stopni. Złącze i oznakowanie barwne na opakowaniu każdej igły zgodne z normą ISO. Pakowana papier-folia z widoczną datą ważności na każdym opakowaniu. Opakowanie 100 szt.</t>
  </si>
  <si>
    <t>Igła jednorazowego użytku, sterylna, 0,9x40mm, z nasadką Luer Lock ze ściętą główką pod kątem mniejszym niż 45 stopni. Złącze i oznakowanie barwne na opakowaniu każdej igły zgodne z normą ISO. Pakowana papier-folia z widoczną datą ważności na każdym opakowaniu. Opakowanie 100 szt.</t>
  </si>
  <si>
    <t>Igła jednorazowego użytku, sterylna, 1,2x40mm, z nasadką Luer Lock ze ściętą główką pod kątem mniejszym niż 45 stopni. Złącze i oznakowanie barwne na opakowaniu każdej igły zgodne z normą ISO. Pakowana papier-folia z widoczną datą ważności na każdym opakowaniu. Opakowanie 100 szt.</t>
  </si>
  <si>
    <t xml:space="preserve">Igła jednorazowego użytku, sterylna, 18G x 40mm, do bezpiecznego pobierania i rozpuszczania leków, z otworem bocznym. Pakowana papier - folia, z widoczną datą ważności na każdym opakowaniu. Opakowanie zbiorcze 100 szt. </t>
  </si>
  <si>
    <t>Igła zewnątrzoponowa ze szlifem Tuohy 18Gx120mm.</t>
  </si>
  <si>
    <t xml:space="preserve">Kranik trójdrożny do infuzji, wykonany z materiału odpornego na działanie nawet bardzo agresywnych leków (poliamid), z pokrętłem w kolorze, z drenem o długości 100cm. Wyczuwalna zmiana położenia pokrętła kranika co 45 stopni. Prawe ramię kranika musi posiadać łącznik rotacyjny, który po podłączeniu z linią infuzyjną musi zapewnić swobodny obrót kranika wokół osi linii infuzyjnej bez możliwości jej skręcania. Produkt sterylny, pakowany pojedynczo. </t>
  </si>
  <si>
    <t>Przedłużacz biały do pompy infuzyjnej, o długości 150cm, wykonany z elastycznego materiału bez możliwości zaginania się, z zabezpieczonymi końcami, dren o średnicy wew. 1,24mm, sterylny.</t>
  </si>
  <si>
    <t>Przedłużacz bursztynowy do pompy infuzyjnej o długości 150cm, wykonany z elastycznego materiału bez możliwości zaginania się, z zabezbieczonymi końcami, dren o średnicy wew. 1,24mm, sterylny.</t>
  </si>
  <si>
    <t>Przyrząd do szybkiego przetaczania krwi z pompką ręczną do przyspieszonej podaży, jednorazowy, jałowy, apirogenny, pakowany pojedynczo, z datą ważności widoczną na opakowaniu</t>
  </si>
  <si>
    <t>Przyrząd do przetaczania krwi TS i preparatów krwi, długość drenu 150cm, wykonany z tworzywa nie zawierającego ftalanów, zacisk rolkowy z dodatkowym otworem do umieszczenia kolca igły biorczej po użyciu, końcówka Luer Lock, opakowanie blister-pack, logo producenta na przyrządzie. Brak ftalanów potwierdzony informacją na opakowaniu jednostkowym.</t>
  </si>
  <si>
    <t xml:space="preserve">Przyrząd do przetaczania płynów IS infuzyjnych, bardzo ostra dwupłaszczyznowo ścięta igła biorcza, komora kroplowa o długości min. 60mm (część przeźroczysta), wykonany z tworzywa nie zawierajacego ftalanów, zacisk rolkowy z dodatkowym otworem do umieszczenia kolca igły biorczej po użyciu, końcówka Luer Lock, opakowanie blister-pack, logo producenta na przyrządzie. Brak ftalanów potwierdzony informacją na opakowaniu jednostkowym. </t>
  </si>
  <si>
    <t>Przyrząd do przetaczania płynów IS infuzyjnych, do leków światłoczułych, komora kroplowa o długości min. 55mm, wykonany z tworzywa nie zawierajacego ftalanów, zacisk rolkowy z dodatkowym otworem do umieszczenia kolca igły biorczej po użyciu, końcówka Luer Lock, opakowanie blister-pack, logo producenta na przyrządzie. Brak ftalanów potwierdzony informacją na opakowaniu jednostkowym.</t>
  </si>
  <si>
    <t>Przyrząd do wielokrotnej aspiracji płynów i leków z opakowań zbiorczych. Wyposażony w filtr przeciwbakteryjny 0,45μm, samozamykający się korek portu oraz zastawkę zwrotną zapobiegającą wyciekowi leku po odłączeniu strzykawki.</t>
  </si>
  <si>
    <t>Strzykawka do tuberkuliny trzyczęściowa, pojemność 1ml, sterylna 0,5x16mm. Opakowanie zbiorcze 100 szt.</t>
  </si>
  <si>
    <t>Strzykawka jednorazowego użytku o pojemności 100ml Janette z wyraźną dwustronną skalą, nazwa własna producenta na cylindrze tłoka, sterylna, z widoczną datą ważności na pojedynczych opakowaniach.</t>
  </si>
  <si>
    <t>Strzykawka jednorazowego użytku posiadająca czarną skalę co 0,1ml z pierścieniem zabezpieczającym przed przypadkowym wycofaniem tłoka, opakowanie zbiorcze 100szt. Nazwa własna producenta na cylindrze tłoka, pojemność 2ml.</t>
  </si>
  <si>
    <t>Strzykawka jednorazowego użytku posiadająca czarną skalę co 0,2ml z pierścieniem zabezpieczającym przed przypadkowym wycofaniem tłoka, opakowanie zbiorcze 100szt. Nazwa własna producenta na cylindrze tłoka, pojemność 5ml.</t>
  </si>
  <si>
    <t>Strzykawka jednorazowego użytku posiadająca czarną skalę co 0,5ml, z pierścieniem zabezpieczającym przed przypadkowym wycofaniem tłoka. Opakowanie zbiorcze 100 szt. Nazwa własna producenta na cylindrze tłoka, pojemność 10ml.</t>
  </si>
  <si>
    <t>Strzykawka jednorazowego użytku posiadająca czarną skalę co 1,0ml z pierścieniem zabezpieczającym przed przypadkowym wycofaniem tłoka. Nazwa własna producenta na cylindrze tłoka, pojemność 20ml. Opakowanie zbiorcze 100 szt.</t>
  </si>
  <si>
    <t>Strzykawka trzyczęściowa 10ml, apirogenna, nietoksyczna, bez lateksu, przystosowana od pomp infuzyjnych, z podwójnym gumowym tłokiem i blokadą tłoka, zapobiegajacą przypadkowemu wyciekowi płynu podczas aspiracji, z końcówką Luer Lock położoną centralnie, wyraźna skala, oznaczona co 0,5ml, z cyfrą tłoczoną co2 ml. Jednorazowa, jałowa, z widoczną datą ważności na opakowaniu, pakowana pojedynczo.</t>
  </si>
  <si>
    <t>Strzykawka trzyczęściowa 20ml, apirogenna, nietoksyczna, bez lateksu, przystosowana do pomp infuzyjnych, z podwójnym gumowym tłokiem i blokadą tłoka, zapobiegającą przypadkowemu wyciekowi płynu podczas aspiracji, z końcówką Luer Lock położoną centralnie, wyraźna skala, oznaczona co 1 ml z cyfrą tłoczoną co 5 ml. Jednorazowa, jałowa, z widoczną datą ważności na opakowaniu, pakowana pojedynczo.</t>
  </si>
  <si>
    <t>Strzykawka trzyczęściowa 50 (60)ml przystosowana do pomp infuzyjnych, sterylna, do leków światłoczułych, polipropylenowa, końcówka Luer Lock, umieszczona centralnie wyraźna obustronna skala, oznaczona co 1ml z cyfrą tłoczoną co 10ml, rondo tłoka ściśle przylegające do ścian strzykawki o płynnym przesuwie, szczelna, bursztynowa. Jałowa z widoczną datą ważności na opakowaniu, pakowana pojedynczo.</t>
  </si>
  <si>
    <t>Strzykawka trzyczęściowa 50 (60)ml przystosowana do pomp infuzyjnych, sterylna, polipropylenowa, końcówka Luer Lock, umieszczona centralnie, wyraźna obustronna skala, oznaczona co 1ml z cyfrą tłoczoną co 10ml, rondo tłoka ściśle przylegające do ścian strzykawki o płynnym przesuwie, szczelna, przezroczysta. Jałowa z widoczną datą ważności na opakowaniu, pakowana pojedynczo.</t>
  </si>
  <si>
    <t>Tępa igła do pobierania leków z fiolek, z filterm, sterylna 1,2 x 40 mm, z nasadką Luer Lock, opakowanie zbiorcze 100 szt. Opakowanie papier - folia z widoczną datą ważności na każdym opakowaniu.</t>
  </si>
  <si>
    <t>Worek do osłony leków światłoczułych w opakowaniach o pojemności 100-250ml.</t>
  </si>
  <si>
    <t>Worek do osłony leków światłoczułych w opakowaniach o pojemności 3000ml.</t>
  </si>
  <si>
    <t>Worek do osłony leków światłoczułych w opakowaniach o pojemności 500 - 1000ml.</t>
  </si>
  <si>
    <t>Zestaw do znieczulenia zewnątrzoponowego: igła ze szlifem Tuohy G18 1,3x80 mm; cewnik G20x1000mm z poliamidu, posiadający czytelne niebieskie znaczniki wtopione w materiał cewnika,koniec zamknięty, 3 otwory boczne, końcówka miękka; przezroczysty łącznik do cewnika zatrzaskowy; filtr zewnątrzoponowy płaski 0,2µm, objętość wypełnienia 0,45ml, wytrzymałość ciśnieniowa do 7bar, strzykawka niskooporowa LOR 10ml, Luer, ze skalą odróżniającą ją od zwykłych strzykawek.</t>
  </si>
  <si>
    <t>Zestaw do znieczulenia zewnątrzoponowego: igła zewnątrzoponowa 16Gx80 mm. Kontrastujące znaczniki długości wtopione w cewnik. Cewnik zewnątrzoponowy 19Gx1000 wykonany z poliamidu, widoczny w RTG dla zwiększenia bezpieczeństwa. Filtr 0,2mikrona. Koreczek Luer-Lock, łącznik do cewnika zatrzaskowy. Niskooporowa strzykawka plastikowa LOR 10ml Luer ze skalą odróżniającą ją od zwykłych strzykawek.</t>
  </si>
  <si>
    <t>Sterylny, przezroczysty łącznik schodkowy z końcówką męską Luer-Lock. Pakowany pojedynczo.</t>
  </si>
  <si>
    <t>Filtr bakteryjno-wirusowy elektrostatyczny z wydzielonym wymiennikiem ciepła i wilgoci, port kapno z koreczkiem zabezpieczającym, sterylny, na 24h.</t>
  </si>
  <si>
    <t>Jednorazowa maska krtaniowa z nadmuchiwanym niskooporowym mankietem o twardej podstawie i gładkiej powierzchni z dołączonym wtopionym na całej długości korpusu maski drenem do pompowania powietrza. Na masce krtaniowej widoczne nadruki, indykator położenia maski oraz widoczny rozmiar kołnierza. Oznaczenie rozmiaru na baloniku kontrolnym, z informacjami dotyczącymi wagi pacjenta i objętości wypełnienia mankietu umieszczonymi na rurce. Pakowana pojedynczo papier-folia. Rozmiar 3, 
zakres wagowy: 30-50 kg. Mikrobiologicznie czysta.</t>
  </si>
  <si>
    <t>Jednorazowa maska krtaniowa z nadmuchiwanym niskooporowym mankietem o twardej podstawie i gładkiej powierzchni z dołączonym wtopionym na całej długości korpusu maski drenem do pompowania powietrza. Na masce krtaniowej widoczne nadruki, indykator położenia maski oraz widoczny rozmiar kołnierza. Oznaczenie rozmiaru na baloniku kontrolnym, z informacjami dotyczącymi wagi pacjenta i objętości wypełnienia mankietu umieszczonymi na rurce. Pakowana pojedynczo papier-folia. Rozmiar 4, 
zakres wagowy: 50-70 kg. Mikrobiologicznie czysta.</t>
  </si>
  <si>
    <t>Jednorazowa maska krtaniowa z nadmuchiwanym niskooporowym mankietem o twardej podstawie i gładkiej powierzchni z dołączonym wtopionym na całej długości korpusu maski drenem do pompowania powietrza. Na masce krtaniowej widoczne nadruki, indykator położenia maski oraz widoczny rozmiar kołnierza. Oznaczenie rozmiaru na baloniku kontrolnym, z informacjami dotyczącymi wagi pacjenta i objętości wypełnienia mankietu umieszczonymi na rurce. Pakowana pojedynczo papier-folia. Rozmiar 5, 
zakres wagowy: 70-100 kg. Mikrobiologicznie czysta.</t>
  </si>
  <si>
    <t>Jednorazowy układ oddechowy o regulowanej długości, składający się z dwóch rur oddechowych z maksymalnym rozciągnięciem do 2m, dodatkowej rury do worka z możliwością rozciągnięcia do 1,5m oraz worka o pojemności 2l. Od strony pacjenta układ zakończony Y z kolankiem wyposażonym w port Luer Lock oraz końcówkę 22M/15F, od strony urządzenia końcówki 22F. Układ mikrobiologicznie czysty.</t>
  </si>
  <si>
    <t>Maska silikonowa, wielorazowego użytku z nienadmuchiwanym elastycznym mankietem, z pierścieniem mocującym. Mikrobiologicznie czysta. Rozmiar: duży.</t>
  </si>
  <si>
    <t>Maska silikonowa, wielorazowego użytku z nienadmuchiwanym elastycznym mankietem, z pierścieniem mocującym. Mikrobiologicznie czysta. Rozmiar: średni.</t>
  </si>
  <si>
    <t>Maska do tlenoterapii dla dzieci. Dren minimum 200 cm. Mikrobiologicznie czysta/sterylna, wykonana z materiału miękkiego, plastycznego, przeziernego, bez zawartości ftalanów, z zachyłkiem nosowym pozbawionym blaszki.</t>
  </si>
  <si>
    <t>Worek oddechowy jednorazowego użytku pozbawiony lateksu o pojemności 2l. Rozmiar kołnierza 22F.</t>
  </si>
  <si>
    <t>Worek oddechowy wielorazowego użytku o pojemności 2l, zakończony pętelką. Rozmiar kołnierza 22F.</t>
  </si>
  <si>
    <t>Worek oddechowy wielorazowego użytku o pojemności 3l, zakończony pętelką. Rozmiar kołnierza 22F.</t>
  </si>
  <si>
    <t>Kaniula do żył obwodowych 26G (0,6x19mm) bez dodatkowego portu ze zdejmowalnym uchwytem ułatwiającym wprowadzenie. Wykonana z PTFE z możliwością identyfikacji w USG. Oznaczenie producenta na opakowaniu o braku lateksu w kaniuli. Opakowanie typu Tyvek. Kolor końcówek wg norm ISO dotyczących kaniul. Pakowana pojedyńczo, z widoczną datą ważności na opakowaniu.</t>
  </si>
  <si>
    <t>Kaniula do żył obwodowych 24G (0,7x19 mm) bez dodatkowego portu ze zdejmowalnym uchwytem ułatwiającym wprowadzenie. Wykonana z PTFE z możliwością identyfikacji w USG. Oznaczenie producenta na opakowaniu o braku lateksu w kaniuli. Opakowanie typu Tyvek. Kolor końcówek wg norm ISO dotyczących kaniul. Pakowana pojedyńczo z widoczną datą ważności na opakowaniu.</t>
  </si>
  <si>
    <t>Kaniula do żył obwodowych 22G (0,8x25mm) wykonana z PTFE z możliwością identyfikacji w USG. Oznaczenie producenta na opakowaniu o braku lateksu w kaniuli. Opakowanie typu Tyvek. Kolor końcówek według norm ISO dotyczących kaniul. Pakowana pojedyńczo z widoczną datą ważności na opakowaniu.</t>
  </si>
  <si>
    <t xml:space="preserve">Kaniula do żył obwodowych 20G (1,0x32mm) wykonana z PTFE z możliwością identyfikacji w USG. Oznaczenie producenta na opakowaniu o braku lateksu w kaniuli. Opakowanie typu Tyvek. Kolor końcówek wg norm ISO dotyczących kaniul. Pakowana pojedyńczo z widoczną datą ważności na opakowaniu. </t>
  </si>
  <si>
    <t>Kaniula do żył obwodowych 18G (1,3x32mm), zaopatrzona w port z samozamykającym się zaworem. Wykonan z materiałów termoplastycznych, widoczna w promieniach RTG - minimum 4 paski, sterylna. Atraumatyczna igła ułatwiająca wejście kaniuli w żyłę. Na opakowaniu umieszczona informacja o materiale, z którego wykonana jest kaniula.</t>
  </si>
  <si>
    <t>Kaniula do żył obwodowych 18G (1,3x45mm), zaopatrzona w port z samozamykającym się zaworem. Wykonan z materiałów termoplastycznych, widoczna w promieniach RTG - minimum 4 paski, sterylna. Atraumatyczna igła ułatwiająca wejście kaniuli w żyłę. Na opakowaniu umieszczona informacja o materiale, z którego wykonana jest kaniula.</t>
  </si>
  <si>
    <t xml:space="preserve">Kaniula do żył obwodowych 18G (1,2x45mm). Wykonana z PTFE z możliwością identyfikacji w USG. Oznaczenie producenta na opakowaniu o braku lateksu w kaniuli. Opakowanie typu Tyvek. Kolor końcówek według norm ISO dotyczących kaniul. Pakowana pojedyńczo z widoczną datą ważności na opakowaniu.  </t>
  </si>
  <si>
    <t xml:space="preserve">Kaniula do żył obwodowych 17G (1,4x45mm) wykonana z PTFE z możliwością identyfikacji w USG. Oznaczenie producenta na opakowaniu o braku lateksu w kaniuli. Opakowanie typu Tyvek. Kolor końcówek według norm ISO dotyczących kaniul. Pakowana pojedynczo z widoczną datą ważności na opakowaniu.       </t>
  </si>
  <si>
    <t xml:space="preserve">Kaniula do żył obwodowych 16G (1,7x45mm) wykonana z PTFE z możliwością identyfikacji w USG. Oznaczenie producenta na opakowaniu o braku lateksu w kaniuli. Opakowanie typu Tyvek. Kolor końcówek według norm ISO dotyczących kaniul. Pakowana pojedynczo z widoczną datą ważności na opakowaniu.  </t>
  </si>
  <si>
    <t>Kaniula dożylna, bezpieczna, z biokompatybilnego poliuretanu z dodatkowym portem do wstrzyknięć. Co najmniej 6 pasków kontrastujących w RTG, zabezpieczenie igły w postaci plastikowej osłonki, wyposażonej w cienkie kapilary, które eliminują nieprzewidzianą ekspozycję na krew po wycofaniu igły. Pozbawiona jakichkolwiek ostrych elementów, ma chronić personel przed przypadkowym zakłóciem. Rozmiar 0,9mm-22G-25mm.</t>
  </si>
  <si>
    <t>Kaniula dożylna, bezpieczna, z biokompatybilnego poliuretanu z dodatkowym portem do wstrzyknięć. Co najmniej 6 pasków kontrastujących w RTG, zabezpieczenie igły w postaci plastikowej osłonki, wyposażonej w cienkie kapilary, które eliminują nieprzewidzianą ekspozycję na krew po wycofaniu igły. Pozbawiona jakichkolwiek ostrych elementów, ma chronić personel przed przypadkowym zakłóciem. Rozmiar 1,1 mm-20G-32mm.</t>
  </si>
  <si>
    <t>Kaniula dożylna, bezpieczna, z biokompatybilnego poliuretanu z dodatkowym portem do wstrzyknięć. Co najmniej 6 pasków kontrastujących w RTG, zabezpieczenie igły w postaci plastikowej osłonki, wyposażonej w cienkie kapilary, które eliminują nieprzewidzianą ekspozycję na krew po wycofaniu igły. Pozbawiona jakichkolwiek ostrych elementów, ma chronić personel przed przypadkowym zakłóciem. Rozmiar 1,3 mm-18G-32mm.</t>
  </si>
  <si>
    <t>Kaniula dożylna, bezpieczna, z biokomatybilnego poliuretanu z dodatkowym portem do wstrzyknięć. Co najmniej 6 pasków kontrastujących w RTG, zabezpieczenie igły w postaci plastikowej osłonki, wyposażonej w cienkie kapilary, które eliminują nieprzewidzianą ekspozycję na krew po wycofaniu igły. Pozbawiona jakichkolwiek ostrych elementów, ma chronić personel przed przypadkowym zakłóciem. Rozmiar 1,3mm-18G-45mm.</t>
  </si>
  <si>
    <t>Kaniula dożylna, bezpieczna, z biokompatybilnego poliuretanu z dodatkowym portem do wstrzyknięć. Co najmniej 6 pasków kontrastujących w RTG, zabezpieczenie igły w postaci plastikowej osłonki, wyposażonej w cienkie kapilary, które eliminują nieprzewidzianą ekspozycję na krew po wycofaniu igły. Pozbawiona jakichkolwiek ostrych elementów, ma chronić personel przed przypadkowym zakłóciem. Rozmiar 1,5mm-17G-45mm.</t>
  </si>
  <si>
    <t>Kaniula dożylna, bezpieczna, z biokompatybilnego poliuretanu z dodatkowym portem do wstrzyknięć. Co najmniej 6 pasków kontrastujących w RTG, zabezpieczenie igły w postaci plastikowej osłonki, wyposażonej w cienkie kapilary, które eliminują nieprzewidzianą ekspozycję na krew po wycofaniu igły. Pozbawiona jakichkolwiek ostrych elementów, ma chronić personel przed przypadkowym zakłóciem. Rozmiar 1,8mm-16G-45mm.</t>
  </si>
  <si>
    <t>Koreczek do kaniuli sterylny, typu Luer Lock, do zamykania światła kaniuli, umożliwiający zabezpieczenie kaniuli, pakowany pojedynczo.</t>
  </si>
  <si>
    <t>Koreczek do kaniuli sterylny, typu Luer Lock, do zamykania światła kaniuli, umożliwiający zabezpieczenie kaniuli i strzykawki, trzpień koreczka zamykający światło kaniuli - dwufunkcyjny. Pakowany pojedynczo.</t>
  </si>
  <si>
    <t>Kranik infuzyjny trójdrożny z przedłużeniem 100cm. Wytrzymałość 4,5bara, sterylizowany promieniami beta. Białe trójramienne pokrętło, wyczuwalna zmiana położenia pokrętła co 45 stopni. Optyczny indykator pozycji otwarty-zamknięty. Końcówka Luer Lock. W kranikach fabrycznie zamontowane koreczki na każdym wejściu oraz barwne oznaczenie linii (kolorowe znaczniki: czerwony, niebieski umożliwiające oznaczenie kranika w zależności od zastosowania dotętnicznego lub dożylnego). Opakowanie typu Tyvek gwarantujące sterylność. Data ważności i numer serii na opakowaniu w języku polskim.</t>
  </si>
  <si>
    <t>Kranik infuzyjny trójdrożny z przedłużeniem 25cm. Wytrzymałość 4,5bara, sterylizowany promieniami beta. Białe  trójramienne pokrętło, wyczuwalna zmiana położenia pokrętła co 45 stopni. Optyczny indykator pozycji otwarty-zamknięty. Końcówka Luer Lock. W kranikach fabrycznie zamontowane koreczki na każdym wejściu oraz barwne oznaczenie linii (kolorowe znaczniki: czerwony, niebieski umożliwiające oznaczenie kranika w zależności od zastosowania dotętnicznego lub dożylnego). Opakowanie typu Tyvek gwarantujące sterylność. Data ważności i numer serii na opakowaniu w języku polskim.</t>
  </si>
  <si>
    <t>Kranik infuzyjny trójdrożny z przedłużeniem 7cm, z dodatkowym portem do iniekcji (bezigłowym) z poliwęglanu, wytrzymałość 4,5bara, sterylizowany promieniami beta. Białe trójramienne pokrętło, wyczuwalna zmiana położenia pokrętła kranika co 45 stopni. Optyczny indykator pozycji otwarty-zamknięty. Końcówka Luer Lock. W kranikach fabrycznie zamontowane koreczki na każdym wejściu oraz barwne oznaczenie linii (kolorowe znaczniki: czerwony,niebieski, umożliwiające oznaczenie kranika w zależności od zastosowania dotęczniczego lub dożylnego). Pakowane pojedyńczo. Oryginalne opakowanie producenta typu Tyvek gwarantujące sterylność. Data ważności i numer serii na opakowaniu w języku polskim.</t>
  </si>
  <si>
    <t>Kranik infuzyjny trójdrożny bez przedłużenia. Wykonany z poliwęglanu, wytrzymałość 4,5bara, sterylizowany promieniami beta. Białe trójramienne pokrętło, wyczuwalna zmiana położenia pokrętła kranika co 45 stopni. Optyczny indykator pozycji otwarty-zamknięty. Końcówka Luer Lock. W kranikach fabrycznie zamontowane koreczki na każdym wejściu oraz barwne oznaczenie linii (kolorowe znaczniki: czerwony, niebieski umożliwiające oznaczenie kranika w zależności od zastosowania dotęcznicznego lub dożylnego). Opakowanie typu Tyvek gwarantujące sterylność. Data ważności i numer serii na opakowaniu w języku polskim.</t>
  </si>
  <si>
    <t xml:space="preserve">Jałowa strzykawka trzyczęściowa z końcowką luer lock, pojemność 1 ml, skalowana co 0,01 ml, z logo producenta i typem strzykawki naniesionym na cylinder. Strzykawka wykonana z poliwęglanu, sterylizowana radiacyjnie, opakowanie zbiorcze 100 szt. </t>
  </si>
  <si>
    <t xml:space="preserve">Dwukanałowa rurka intubacyjna dotchawicza do podawania surfaktantu w trakcie ciągłej terapii oddechowej. Wykonana z bardzo miękkiego przezroczystego materiału, z paskiem kontrastującym w RTG, zakończona pod kątem 30-40 stopni, znacznik co 0,5cm, cienkościenna z dużą średnicą wewnętrzną. Do długotrwałej intubacji. Rozmiar: 2,0F. </t>
  </si>
  <si>
    <t xml:space="preserve">Dwukanałowa rurka intubacyjna dotchawicza do podawania surfaktantu w trakcie ciągłej terapii oddechowej. Wykonana z bardzo miękkiego przezroczystego materiału, z paskiem kontrastującym w RTG, zakończona pod kątem 30-40 stopni, znacznik co 0,5cm, cienkościenna z dużą średnicą wewnętrzną. Do długotrwałej intubacji. Rozmiar: 2,5F. </t>
  </si>
  <si>
    <t xml:space="preserve">Dwukanałowa rurka intubacyjna dotchawicza do podawania surfaktantu w trakcie ciągłej terapii oddechowej. Wykonana z bardzo miękkiego przezroczystego materiału, z paskiem kontrastującym w RTG, zakończona pod kątem 30-40 stopni, znacznik co 0,5cm, cienkościenna z dużą średnicą wewnętrzną. Do długotrwałej intubacji. Rozmiar:  3,0F. </t>
  </si>
  <si>
    <t xml:space="preserve">Dwukanałowa rurka intubacyjna dotchawicza do podawania surfaktantu w trakcie ciągłej terapii oddechowej. Wykonana z bardzo miękkiego przezroczystego materiału, z paskiem kontrastującym w RTG, zakończona pod kątem 30-40 stopni, znacznik co 0,5cm, cienkościenna z dużą średnicą wewnętrzną. Do długotrwałej intubacji. Rozmiar:  3,5F.  </t>
  </si>
  <si>
    <t xml:space="preserve">Dwukanałowa rurka intubacyjna dotchawicza do podawania surfaktantu w trakcie ciągłej terapii oddechowej. Wykonana z bardzo miękkiego przezroczystego materiału, z paskiem kontrastującym w RTG, zakończona pod kątem 30-40 stopni, znacznik co 0,5cm, cienkościenna z dużą średnicą wewnętrzną. Do długotrwałej intubacji. Rozmiar:  4,0F.  </t>
  </si>
  <si>
    <t xml:space="preserve">Jednokanałowa rurka intubacyjna dotchawicza. Wykonana z bardzo miękkiego przezroczystego materiału, z paskiem kontrastującym w RTG, zakończona pod kątem 30-40 stopni, znacznik co 0,5cm, cienkościenna z dużą średnicą wewnętrzną. Do długotrwałej intubacji. Rozmiar: 2,0F.  </t>
  </si>
  <si>
    <t>Jednokanałowa rurka intubacyjna dotchawicza. Wykonana z bardzo miękkiego przezroczystego materiału, z paskiem kontrastującym w RTG, zakończona pod kątem 30-40 stopni, znacznik co 0,5cm, cienkościenna z dużą średnicą wewnętrzną. Do długotrwałej intubacji. Rozmiar: 2,5F.</t>
  </si>
  <si>
    <t xml:space="preserve">Jednokanałowa rurka intubacyjna dotchawicza. Wykonana z bardzo miękkiego przezroczystego materiału, z paskiem kontrastującym w RTG, zakończona pod kątem 30-40 stopni, znacznik co 0,5cm, cienkościenna z dużą średnicą wewnętrzną. Do długotrwałej intubacji. Rozmiar: 3,0F. </t>
  </si>
  <si>
    <t xml:space="preserve">Jednokanałowa rurka intubacyjna dotchawicza. Wykonana z bardzo miękkiego przezroczystego materiału, z paskiem kontrastującym w RTG, zakończona pod kątem 30-40 stopni, znacznik co 0,5cm, cienkościenna z dużą średnicą wewnętrzną. Do długotrwałej intubacji. Rozmiar: 3,5F. </t>
  </si>
  <si>
    <t xml:space="preserve">Jednokanałowa rurka intubacyjna dotchawicza. Wykonana z bardzo miękkiego przezroczystego materiału, z paskiem kontrastującym w RTG, zakończona pod kątem 30-40 stopni, znacznik co 0,5cm, cienkościenna z dużą średnicą wewnętrzną. Do długotrwałej intubacji. Rozmiar: 4,0F.  </t>
  </si>
  <si>
    <t>Jednoświatłowy cewnik pępkowy z poliuretanu, cieniujący w RTG, znaczniki długości, z kranikiem Luer Lock, długość 30 cm, w rozmiarze: 2,5F.</t>
  </si>
  <si>
    <t>Jednoświatłowy cewnik pępkowy z poliuretanu, cieniujący w RTG, znaczniki długości, z kranikiem Luer Lock, długość 40 cm, w rozmiarze: 3,5F.</t>
  </si>
  <si>
    <t>Jednoświatłowy cewnik pępkowy z poliuretanu, cieniujący w RTG, znaczniki długości, z kranikiem Luer Lock, długość 40 cm, w rozmiarze: 4,0F.</t>
  </si>
  <si>
    <t>Jednoświatłowy przezskórny mikrocewnik wprowadzany obwodowo za pomocą rozrywalnej igły do wyboru przez Zamawiającego, przeznaczony do przewlekłego stosowania, wykonany z poliuretanu, cieniujacy w RTG, znaczniki co 1cm, o rozmiarze 2F/24G (0,3-0,6 mm), długości 30 cm</t>
  </si>
  <si>
    <t>Jednoświatłowy przezskórny mikrocewnik wprowadzany obwodowo za pomocą rozrywalnej igły do wyboru przez Zamawiającego, przeznaczony do przewlekłego stosowania, wykonany z poliuretanu, cieniujacy w RTG, znaczniki co 1cm, o rozmiarze 2F/24G (0,3-0,6 mm), długości 15 cm</t>
  </si>
  <si>
    <t>Cewnik trokar z dystalną końcówką lejkowatą, z bocznym otworem, przezroczysty, sztywny, nasadka zakonczona koncówką Lock. Oznaczenie co 1cm. Średnica 2,7mm, długość 8cm, rozmiar 8F.</t>
  </si>
  <si>
    <t>Przezskórny mikrocewnik wprowadzany obwodowo, przeznaczony do przewlekłego stosowania, wykonany z poliuretanu, cieniujacy w RTG, znaczniki co 1cm, w rozmiarze 1F (0,15x0,3mm). Cewnik zakończony giętkimi skrzydełkami. Cewnik wprowadzany za pomocą rozrywalnej igły 24G. Wymagana długość 20cm. Znacznik długości cewnika na 5, 10, 15, 20, 25cm.</t>
  </si>
  <si>
    <t>Przezskórny cewnik wprowadzany obwodowo za pomocą igły typu motylek 19G, przeznaczony do przewlekłego stosowania, wykonany z silikonu, cieniujacy w RTG, o rozmiarze 2F (0,3-0,6mm), długość 15 cm.</t>
  </si>
  <si>
    <t>Silikonowa sonda żołądkowo-dwunastnicza typu Levin. Sonda o długości 125 cm, o zamkniętej końcówce i czterech bocznych oczkach. Kontrastująca w RTG, przezroczysta. Znaczniki głębokości co 5cm. Rozmiar 6F.</t>
  </si>
  <si>
    <t xml:space="preserve">Zestaw do transfuzji wymiennej noworodka. W skład zestawu wchodzi minimum: cewniki pępkowe 5F i 7F, czterodrożny kranik z membraną, przewód do odprowadzania krwi, 2 strzykawki Luer Lock 10ml, igła 25G, zestaw do przetaczania, zamknięty pojemnik na krew, gaziki, rękawiczki, serweta. </t>
  </si>
  <si>
    <t>Worek chroniący dzieci przed utratą ciepła wykonany z miękkiego polietylenu w rozmiarze 44x38 cm z kapturkiem (z możliwością regulacji), zapięciem rzepowym ułatwiającym włożenie dziecka oraz miękką podkładką pod plecy</t>
  </si>
  <si>
    <t xml:space="preserve">Jałowy, jednorazowy, cewnik trokar do odbarczania odmy opłucnowej, rozmiar 8Fr (Ø 2,5 mm), długość 8 cm. Przezroczysty dren widoczny w RTG, znaczniki co 1 cm. </t>
  </si>
  <si>
    <t>Silikonowy cewnik wprowadzany obwodowo do przewlekłego stosowania za pomocą rozrywalnej igły, rozmiar 1.9 Fr/24 G, przeznaczony dla wcześniaków i noworodków, wykonany z bardzo elastycznego silikonu, cieniujący w RTG, znaczniki co 1 cm, z integralną  silikonową przedłużką i miękkimi silikonowymi skrzydełkami do mocowania oraz rozrywalną igłą</t>
  </si>
  <si>
    <t>Przezskórny cewnik wprowadzany obwodowo za pomocą igły typu motylek 19G, przeznaczony do przewlekłego stosowania, wykonany z silikonu, cieniujacy w RTG, o rozmiarze 2F (0,3-0,6mm), długość 30 cm.</t>
  </si>
  <si>
    <t>Przezskórny cewnik wprowadzany obwodowo za pomocą igły typu Microflesh 19G, przeznaczony do przewlekłego stosowania, wykonany z silikonu, cieniujacy w RTG, o rozmiarze 2F (0,3-0,6mm), długość 15 cm.</t>
  </si>
  <si>
    <t>Przewód do pompy infuzyjnej do aparatu HELIX firmy Andromeda z wymiennym konektorem pacjenta, wyposażony w jednokierunkowy zawór zwrotny. Jałowy.</t>
  </si>
  <si>
    <t>Cewnik rektalny do pomiaru ciśnienia śródbrzusznego, dwukanałowy, średnica cewnika 9Fr, balon o wymiarach 16x30mm, długość cewnika 400mm, materiał cewnika PEBAX, materiał balonu PVC, kolorowe końcówki Luer-Lock (czerwona dla kanału Padb, bezbarwna do odpowietrzania balona ze szczelnym zamknięciem). Jałowy.</t>
  </si>
  <si>
    <t>Cewnik do cystometrii i profilometrii, trzykanałowy, średnica cewnika 8Fr, długość cewnika 400mm, odległość między kanałami Pves a Pura 60mm,odległość między kanałem infuzji a kanałem Pura 60mm, materiał cewnika PEBAX, kolorowe końcówki Luer-Lock (niebieska dla kanału Pves, żółta dla kanału Pura, bezbarwna dla kanału infuzji). Jałowy.</t>
  </si>
  <si>
    <t>Linia manometryczna (dren łączący zewnętrzny przetwornik ciśnienia z cewnikiem) dla kanału Pabd, długość 150cm, kolorowe (czerwone) końcówki Luer-Lock. Jałowa.</t>
  </si>
  <si>
    <t>Linia manometryczna (dren łączący zewnętrzny przetwornik ciśnienia z cewnikiem) dla kanału Pves, długość 150cm, kolorowe (niebieskie) końcówki Luer-Lock. Jałowa.</t>
  </si>
  <si>
    <t>Linia manometryczna (dren łączący zewnętrzny przetwornik ciśnienia z cewnikiem) dla kanału Pura, długość 150cm, kolorowe (żółte) końcówki Luer-Lock. Jałowa.</t>
  </si>
  <si>
    <t>Zewnętrzny przetwornik ciśnienia do aparatu HELIX firmy Andromeda HELIX.</t>
  </si>
  <si>
    <t>Dren do trzech zewnętrznych przetworników ciśnienia. Jałowy</t>
  </si>
  <si>
    <t>Filtr do przetaczania żywienia pozajelitowego 0,22 mikrona, objętość wypełnienia 0,6 ml, wielkość przepływu ok.6 ml/min.</t>
  </si>
  <si>
    <t>Filtr do przetaczania żywienia pozajelitowego 1,2 mikrona, objętość wypełnienia 0,8 ml, wielkość przepływu ok. 136 ml/min.</t>
  </si>
  <si>
    <t>Łącznik służący do podłącznenia małych trocarów do zastawek typu Heimlich, z końcówką Luer Lock, męski, druga strona łącznika zakończona miękkim drenem</t>
  </si>
  <si>
    <t>Ze względu na bezpieczeństwo terapii i zapewnienia szczelności połączeń wymaga się, aby pozycje  16 i 29 były jednego producenta.</t>
  </si>
  <si>
    <t>Filtr do przetaczania żywienia pozajelitowego 0,2 mikrona, efektywna powierzchnia filtrująca 1,6 cm2, objętość wypełnienia 0,55 ml, wielkość przepływu &gt; 2 ml/min.</t>
  </si>
  <si>
    <t>Filtr do przetaczania żywienia pozajelitowego 1,2 mikrona, efektywna powierzchnia filtrująca 1,6 cm2, objętość wypełnienia 0,55 ml, wielkość przepływu &gt; 30 ml/min.</t>
  </si>
  <si>
    <t>Igła do znieczuleń podpajęczynówkowych ze szlifem Qunike 25Gx119mm. Kolor wg norm ISO dotyczących wyrobów medycznych. Pakowana jałowo papier-folia z widoczną datą ważności na każdym opakowaniu. Opakowanie zapobiegające rozszczelnieniu typu Tyvek.</t>
  </si>
  <si>
    <t>Dren brzuszny wykonany z silikonowego tworzywa o optymalnie dobranej sprężystości i giętkości z trzema otworami bocznymi. Rozmiar CH28F, długość 40 cm, sterylny.</t>
  </si>
  <si>
    <t>Igła jednorazowego użytku, sterylna, 0,45x22mm, typu Terumo lub równoważna, z nasadką Luer Lock ze ściętą główką pod kątem mniejszym niż 45 stopni. Złącze i oznakowanie barwne na opakowaniu każdej igły zgodne z normą ISO. Pakowana papier-folia z widoczną datą ważności na każdym opakowaniu. Opakowanie 100 szt.</t>
  </si>
  <si>
    <t>Igła do znieczuleń podpajęczynówkowych typu Pencil-Point 25 G x 156,5 mm z otworem bocznym i przezroczystym uchwytem Lock, ułatwiającym identyfikację płynu mózgowo - rdzeniowego. Uchwyt mandrynu w kolorze odpowiadającym kodowi rozmiaru. Wyrób pakowany pojedyńczo, sterylny.</t>
  </si>
  <si>
    <t>Dren do ssaka CH25x200cm-210cm. Z jednej strony drenu łącznik antyzagięciowy, z drugiej strony uniwersalny łącznik z kontrolą siły ssania. Sterylny.</t>
  </si>
  <si>
    <t>Przyrząd do pobierania z butelek płynów dożylnych, wyposażony w filtr bakteryjny 0,45μm oraz filtr cząsteczkowy 5µm. Długość kolca min. 21mm, średnica min. 5,5mm, z samozamykającą się zatyczką.</t>
  </si>
  <si>
    <t xml:space="preserve">Cewnik do pęcherza typu Foley silikonowy, z balonem 1,5/3 ml oraz strzykawką z jałowym roztworem gliceryny, do długotrwałego pozostawienia w pęcherzu, 2-drożny,przezroczysty,  sterylnie pakowany. Rozmiar 8 CH. </t>
  </si>
  <si>
    <t>Cewnik do karmienia z medycznego PCV bez ftalanów, substancji toksycznych, widoczny w RTG. Z jednej strony końcówka pozwalająca na podłączenie  strzykawki typu Luer, wyposażona w zintegrowaną zatyczkę. Z  drugiej strony zakończenie zamknięte i obłe. Dwa otwory boczne, skalowany podziałką centymetrową. Pakowany pojedynczo, oznakowanie kolorami zgodnie z kodem. Do stosowania przez okres 3 tygodni. Informacja o dopuszczalnym czasie stosowania cewników do karmienia na opakowaniu jednostkowym. Informacja o braku ftalanów na opakowaniu. Rozmiar N4. Sterylny.</t>
  </si>
  <si>
    <t>Cewnik do karmienia z medycznego PCV bez ftalanów, substancji toksycznych, widoczny w RTG. Z jednej strony końcówka pozwalająca na podłączenie  strzykawki typu Luer, wyposażona w zintegrowaną zatyczkę. Z  drugiej strony zakończenie zamknięte i obłe. Dwa otwory boczne, skalowany podziałką centymetrową. Pakowany pojedynczo, oznakowanie kolorami zgodnie z kodem. Do stosowania przez okres 3 tygodni. Informacja o dopuszczalnym czasie stosowania cewników do karmienia na opakowaniu jednostkowym. Informacja o braku ftalanów na opakowaniu. Rozmiar N6. Sterylny.</t>
  </si>
  <si>
    <t>Cewnik do karmienia z medycznego PCV bez ftalanów, substancji toksycznych, widoczny w RTG. Z jednej strony końcówka pozwalająca na podłączenie  strzykawki typu Luer, wyposażona w zintegrowaną zatyczkę. Z  drugiej strony zakończenie zamknięte i obłe. Dwa otwory boczne, skalowany podziałką centymetrową. Pakowany pojedynczo, oznakowanie kolorami zgodnie z kodem. Do stosowania przez okres 3 tygodni. Informacja o dopuszczalnym czasie stosowania cewników do karmienia na opakowaniu jednostkowym. Informacja o braku ftalanów na opakowaniu. Rozmiar N8. Sterylny.</t>
  </si>
  <si>
    <t>Cewnik Foleya CH6 jednorazowego użytku, wykonany z lateksu pokrytego silikonem, balon 3ml, lateksowa zastawka, pakowany podwójnie w opakowanie folia-folia, sterylizowany radiacyjnie.</t>
  </si>
  <si>
    <t>II</t>
  </si>
  <si>
    <t>Ze względu na bezpieczeństwo terapii i zapewnienia szczelności połączeń wymaga się, aby pozycje 1 -22 były jednego producenta</t>
  </si>
  <si>
    <t>Bezigłowy przyrząd do przygotowywania i pobierania roztworów z fiolek i butelek, umożliwiający wielokrotne aseptyczne pobieranie z pojemnika zbiorczego, z kolcem mikro, dedykowany do małych fiolek  (poj. poniżej 10 ml) oraz umożliwiający pobranie maksymalnej zawartości leku z pojemnika bez konieczności dodatkowych manipulacji  . Posiada filtr hydrofobowy 0,2 µm oraz  zawór bezigłowy zapobiegający wyciekowi leku po odłączeniu strzykawki . Czas stosowania do 7 dni lub 140 aktywacji w zależności co nastąpi pierwsze, przy zachowaniu zasad prawidłowej dezynfekcji. Wolny od lateksu i PCV.  Objętość wypełnienia 0,28ml.</t>
  </si>
  <si>
    <t>I</t>
  </si>
  <si>
    <t>Grupa</t>
  </si>
  <si>
    <t>Kod kreskowy</t>
  </si>
  <si>
    <t>Pakiet 1</t>
  </si>
  <si>
    <t>Pakiet 2</t>
  </si>
  <si>
    <t>Pakiet 3</t>
  </si>
  <si>
    <t>Pakiet 4</t>
  </si>
  <si>
    <t>Pakiet  5</t>
  </si>
  <si>
    <t>Pakiet 6</t>
  </si>
  <si>
    <t>Pakiet 7</t>
  </si>
  <si>
    <t>Pakiet  8</t>
  </si>
  <si>
    <t>Pakiet 9</t>
  </si>
  <si>
    <t>Pakiet 10</t>
  </si>
  <si>
    <t>Pakiet 11</t>
  </si>
  <si>
    <t>Pakiet 12</t>
  </si>
  <si>
    <t>Lp.</t>
  </si>
  <si>
    <t>Nazwa wyrobu medycznego</t>
  </si>
  <si>
    <t>Jednostka miary</t>
  </si>
  <si>
    <t>VAT</t>
  </si>
  <si>
    <t>Cena brutto</t>
  </si>
  <si>
    <r>
      <t>Jednorazowy nebulizator o jednoczęściowej konstrukcji, o pojemności do 10 ml, z mechanizmem zapobiegającym wylewaniu się substancji czynnej, zakończony wejściem o średnicy zewnętrznej ok. 17 mm, służącym do połączenia z maską tlenową dla dzieci, będącej częścią zestawu, z drugiej strony sztywne wejście do drenu tlenowego o średnicy ok. 6 mm. W komplecie dren tlenowy długości ok. 200 cm (</t>
    </r>
    <r>
      <rPr>
        <sz val="10"/>
        <color rgb="FF000000"/>
        <rFont val="Calibri"/>
        <family val="2"/>
        <charset val="238"/>
      </rPr>
      <t>± 10cm), z kompatybilnymi sztywnymi końcówkami : z jednej strony do dojścia tlenowego nebulizatora, z drugiej końcówka do mieszalnika gazów oddechowych.  Produkt zgodny z normami 1041:2001, 980:2008. data ważności na opakowaniu, znak CE.</t>
    </r>
  </si>
  <si>
    <t>Pakiet nr 13              NEBULIZATOR</t>
  </si>
  <si>
    <t>ZAŁĄCZNIK  NR 2 - Formularz asortymentowo-cenowy</t>
  </si>
  <si>
    <t>data,podpis  i pieczęć Wykonawcy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</si>
</sst>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24">
    <font>
      <sz val="11"/>
      <color theme="1"/>
      <name val="Calibri"/>
      <family val="2"/>
      <charset val="238"/>
      <scheme val="minor"/>
    </font>
    <font>
      <sz val="11"/>
      <color theme="1"/>
      <name val="Calibri"/>
      <family val="2"/>
      <charset val="238"/>
      <scheme val="minor"/>
    </font>
    <font>
      <b/>
      <sz val="10"/>
      <color theme="1"/>
      <name val="Calibri"/>
      <family val="2"/>
      <charset val="238"/>
      <scheme val="minor"/>
    </font>
    <font>
      <b/>
      <sz val="9"/>
      <color indexed="8"/>
      <name val="Calibri"/>
      <family val="2"/>
      <charset val="238"/>
      <scheme val="minor"/>
    </font>
    <font>
      <b/>
      <sz val="9"/>
      <color theme="1"/>
      <name val="Calibri"/>
      <family val="2"/>
      <charset val="238"/>
      <scheme val="minor"/>
    </font>
    <font>
      <sz val="9"/>
      <color theme="1"/>
      <name val="Calibri"/>
      <family val="2"/>
      <charset val="238"/>
      <scheme val="minor"/>
    </font>
    <font>
      <b/>
      <sz val="11"/>
      <color theme="1"/>
      <name val="Calibri"/>
      <family val="2"/>
      <charset val="238"/>
      <scheme val="minor"/>
    </font>
    <font>
      <sz val="8"/>
      <color theme="1"/>
      <name val="Calibri"/>
      <family val="2"/>
      <charset val="238"/>
      <scheme val="minor"/>
    </font>
    <font>
      <sz val="10"/>
      <color rgb="FF000000"/>
      <name val="Arial1"/>
      <charset val="238"/>
    </font>
    <font>
      <sz val="9"/>
      <color rgb="FF000000"/>
      <name val="Calibri"/>
      <family val="2"/>
      <charset val="238"/>
    </font>
    <font>
      <sz val="10"/>
      <name val="Arial"/>
      <family val="2"/>
      <charset val="238"/>
    </font>
    <font>
      <sz val="9"/>
      <color indexed="8"/>
      <name val="Calibri"/>
      <family val="2"/>
      <charset val="238"/>
      <scheme val="minor"/>
    </font>
    <font>
      <sz val="10"/>
      <color theme="1"/>
      <name val="Calibri"/>
      <family val="2"/>
      <charset val="238"/>
      <scheme val="minor"/>
    </font>
    <font>
      <b/>
      <sz val="10"/>
      <color indexed="8"/>
      <name val="Calibri"/>
      <family val="2"/>
      <charset val="238"/>
      <scheme val="minor"/>
    </font>
    <font>
      <sz val="10"/>
      <color indexed="8"/>
      <name val="Calibri"/>
      <family val="2"/>
      <charset val="238"/>
      <scheme val="minor"/>
    </font>
    <font>
      <sz val="10"/>
      <name val="Arial CE"/>
      <family val="2"/>
      <charset val="238"/>
    </font>
    <font>
      <b/>
      <sz val="12"/>
      <color rgb="FF000000"/>
      <name val="Calibri"/>
      <family val="2"/>
      <charset val="238"/>
      <scheme val="minor"/>
    </font>
    <font>
      <b/>
      <sz val="12"/>
      <name val="Calibri"/>
      <family val="2"/>
      <charset val="238"/>
      <scheme val="minor"/>
    </font>
    <font>
      <sz val="10"/>
      <name val="Calibri"/>
      <family val="2"/>
      <charset val="238"/>
      <scheme val="minor"/>
    </font>
    <font>
      <b/>
      <sz val="10"/>
      <color rgb="FF000000"/>
      <name val="Calibri"/>
      <family val="2"/>
      <charset val="238"/>
      <scheme val="minor"/>
    </font>
    <font>
      <sz val="10"/>
      <color rgb="FF000000"/>
      <name val="Calibri"/>
      <family val="2"/>
      <charset val="238"/>
      <scheme val="minor"/>
    </font>
    <font>
      <b/>
      <sz val="10"/>
      <name val="Calibri"/>
      <family val="2"/>
      <charset val="238"/>
      <scheme val="minor"/>
    </font>
    <font>
      <sz val="10"/>
      <color rgb="FF000000"/>
      <name val="Calibri"/>
      <family val="2"/>
      <charset val="238"/>
    </font>
    <font>
      <b/>
      <sz val="12"/>
      <color theme="1"/>
      <name val="Calibri"/>
      <family val="2"/>
      <charset val="238"/>
      <scheme val="minor"/>
    </font>
  </fonts>
  <fills count="4">
    <fill>
      <patternFill patternType="none"/>
    </fill>
    <fill>
      <patternFill patternType="gray125"/>
    </fill>
    <fill>
      <patternFill patternType="solid">
        <fgColor theme="0"/>
        <bgColor rgb="FFFFFF99"/>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1" fillId="0" borderId="0"/>
    <xf numFmtId="0" fontId="8" fillId="0" borderId="0" applyNumberFormat="0" applyBorder="0" applyProtection="0"/>
    <xf numFmtId="0" fontId="10" fillId="0" borderId="0"/>
    <xf numFmtId="0" fontId="15" fillId="0" borderId="0"/>
  </cellStyleXfs>
  <cellXfs count="107">
    <xf numFmtId="0" fontId="0" fillId="0" borderId="0" xfId="0"/>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9" fontId="3" fillId="0"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44" fontId="5" fillId="0" borderId="1" xfId="0" applyNumberFormat="1" applyFont="1" applyBorder="1" applyAlignment="1">
      <alignment horizontal="center" vertical="center" wrapText="1"/>
    </xf>
    <xf numFmtId="9" fontId="5" fillId="0" borderId="1" xfId="1" applyFont="1" applyBorder="1" applyAlignment="1">
      <alignment horizontal="center" vertical="center" wrapText="1"/>
    </xf>
    <xf numFmtId="1" fontId="5" fillId="0" borderId="1" xfId="0" applyNumberFormat="1" applyFont="1" applyBorder="1" applyAlignment="1">
      <alignment horizontal="center" vertical="center" wrapText="1"/>
    </xf>
    <xf numFmtId="44" fontId="5" fillId="0" borderId="1" xfId="0" applyNumberFormat="1" applyFont="1" applyBorder="1" applyAlignment="1">
      <alignment horizontal="center" vertical="center"/>
    </xf>
    <xf numFmtId="0" fontId="5" fillId="0" borderId="0" xfId="0" applyFont="1" applyAlignment="1">
      <alignment horizontal="center" vertical="center"/>
    </xf>
    <xf numFmtId="0" fontId="0" fillId="0" borderId="0" xfId="0" applyBorder="1"/>
    <xf numFmtId="44" fontId="5" fillId="0" borderId="2"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44" fontId="5" fillId="0" borderId="0" xfId="0" applyNumberFormat="1" applyFont="1" applyAlignment="1">
      <alignment horizontal="center" vertical="center" wrapText="1"/>
    </xf>
    <xf numFmtId="9" fontId="5" fillId="0" borderId="0" xfId="1" applyFont="1" applyAlignment="1">
      <alignment horizontal="center" vertical="center" wrapText="1"/>
    </xf>
    <xf numFmtId="44" fontId="5" fillId="0" borderId="0" xfId="0" applyNumberFormat="1" applyFont="1" applyBorder="1" applyAlignment="1">
      <alignment horizontal="center" vertical="center" wrapText="1"/>
    </xf>
    <xf numFmtId="0" fontId="5" fillId="0" borderId="1" xfId="0" applyFont="1" applyBorder="1" applyAlignment="1">
      <alignment horizontal="left" wrapText="1"/>
    </xf>
    <xf numFmtId="0" fontId="5" fillId="0" borderId="1" xfId="0" applyFont="1" applyFill="1" applyBorder="1" applyAlignment="1">
      <alignment horizontal="left" wrapText="1"/>
    </xf>
    <xf numFmtId="0" fontId="5" fillId="0" borderId="0" xfId="0" applyFont="1" applyAlignment="1">
      <alignment horizontal="left" wrapText="1"/>
    </xf>
    <xf numFmtId="0" fontId="4"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2" applyFont="1" applyAlignment="1">
      <alignment horizontal="center"/>
    </xf>
    <xf numFmtId="0" fontId="1" fillId="0" borderId="0" xfId="2"/>
    <xf numFmtId="44" fontId="7" fillId="0" borderId="3" xfId="2" applyNumberFormat="1" applyFont="1" applyBorder="1"/>
    <xf numFmtId="0" fontId="5" fillId="0" borderId="6" xfId="0" applyFont="1" applyBorder="1" applyAlignment="1">
      <alignment horizontal="center" vertical="center" wrapText="1"/>
    </xf>
    <xf numFmtId="44" fontId="5" fillId="0" borderId="6" xfId="0" applyNumberFormat="1" applyFont="1" applyBorder="1" applyAlignment="1">
      <alignment horizontal="center" vertical="center" wrapText="1"/>
    </xf>
    <xf numFmtId="9" fontId="5" fillId="0" borderId="6" xfId="1" applyFont="1" applyBorder="1" applyAlignment="1">
      <alignment horizontal="center" vertical="center" wrapText="1"/>
    </xf>
    <xf numFmtId="9" fontId="5" fillId="0" borderId="0" xfId="1" applyFont="1" applyBorder="1" applyAlignment="1">
      <alignment horizontal="center" vertical="center" wrapText="1"/>
    </xf>
    <xf numFmtId="0" fontId="9" fillId="2" borderId="7" xfId="3" applyFont="1" applyFill="1" applyBorder="1" applyAlignment="1">
      <alignment vertical="center" wrapText="1"/>
    </xf>
    <xf numFmtId="0" fontId="5" fillId="3" borderId="1" xfId="0" applyFont="1" applyFill="1" applyBorder="1" applyAlignment="1">
      <alignment horizontal="center" vertical="center" wrapText="1"/>
    </xf>
    <xf numFmtId="44" fontId="5" fillId="0" borderId="1" xfId="0" applyNumberFormat="1" applyFont="1" applyFill="1" applyBorder="1" applyAlignment="1">
      <alignment horizontal="center" vertical="center" wrapText="1"/>
    </xf>
    <xf numFmtId="9" fontId="5" fillId="0" borderId="1" xfId="1" applyFont="1" applyFill="1" applyBorder="1" applyAlignment="1">
      <alignment horizontal="center" vertical="center" wrapText="1"/>
    </xf>
    <xf numFmtId="44" fontId="5" fillId="0" borderId="1" xfId="0" applyNumberFormat="1" applyFont="1" applyFill="1" applyBorder="1" applyAlignment="1">
      <alignment horizontal="center" vertical="center"/>
    </xf>
    <xf numFmtId="0" fontId="11"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0" xfId="0" applyFont="1"/>
    <xf numFmtId="44" fontId="5" fillId="0" borderId="3" xfId="0" applyNumberFormat="1" applyFont="1" applyBorder="1"/>
    <xf numFmtId="0" fontId="0" fillId="0" borderId="0" xfId="0" applyAlignment="1">
      <alignment horizontal="center" vertical="center"/>
    </xf>
    <xf numFmtId="0" fontId="0" fillId="0" borderId="1" xfId="0" applyBorder="1" applyAlignment="1">
      <alignment horizontal="center" vertical="center"/>
    </xf>
    <xf numFmtId="0" fontId="12" fillId="0" borderId="0" xfId="0" applyFont="1" applyAlignment="1">
      <alignment horizontal="center" vertical="center"/>
    </xf>
    <xf numFmtId="0" fontId="13"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wrapText="1"/>
    </xf>
    <xf numFmtId="0" fontId="5" fillId="0" borderId="0" xfId="2" applyFont="1" applyBorder="1"/>
    <xf numFmtId="44" fontId="7" fillId="0" borderId="0" xfId="2" applyNumberFormat="1" applyFont="1" applyBorder="1"/>
    <xf numFmtId="0" fontId="2" fillId="0" borderId="0" xfId="0" applyFont="1" applyAlignment="1"/>
    <xf numFmtId="0" fontId="16" fillId="0" borderId="0" xfId="5" applyFont="1" applyBorder="1" applyAlignment="1">
      <alignment horizontal="center" vertical="center"/>
    </xf>
    <xf numFmtId="0" fontId="18" fillId="0" borderId="0" xfId="0" applyFont="1" applyBorder="1" applyAlignment="1">
      <alignment horizontal="left" vertical="center" wrapText="1"/>
    </xf>
    <xf numFmtId="0" fontId="19" fillId="0" borderId="0" xfId="5" applyFont="1" applyBorder="1" applyAlignment="1">
      <alignment horizontal="center" vertical="center"/>
    </xf>
    <xf numFmtId="0" fontId="20" fillId="0" borderId="0" xfId="0" applyFont="1" applyBorder="1" applyAlignment="1">
      <alignment horizontal="center" vertical="center" wrapText="1"/>
    </xf>
    <xf numFmtId="2" fontId="18" fillId="3" borderId="0" xfId="0" applyNumberFormat="1" applyFont="1" applyFill="1" applyBorder="1" applyAlignment="1">
      <alignment horizontal="center" vertical="center" wrapText="1"/>
    </xf>
    <xf numFmtId="4" fontId="18"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0" fontId="19" fillId="0" borderId="0" xfId="5" applyFont="1" applyBorder="1" applyAlignment="1">
      <alignment horizontal="center" vertical="center" wrapText="1"/>
    </xf>
    <xf numFmtId="0" fontId="20" fillId="0" borderId="0" xfId="5" applyFont="1" applyBorder="1" applyAlignment="1">
      <alignment horizontal="left" vertical="center" wrapText="1"/>
    </xf>
    <xf numFmtId="0" fontId="19" fillId="0" borderId="0" xfId="0" applyFont="1" applyBorder="1" applyAlignment="1">
      <alignment horizontal="center" vertical="center"/>
    </xf>
    <xf numFmtId="0" fontId="16" fillId="0" borderId="0" xfId="0" applyFont="1" applyBorder="1" applyAlignment="1">
      <alignment horizontal="left" vertical="center" wrapText="1"/>
    </xf>
    <xf numFmtId="0" fontId="19" fillId="0" borderId="0" xfId="0" applyFont="1" applyBorder="1" applyAlignment="1">
      <alignment vertical="center"/>
    </xf>
    <xf numFmtId="0" fontId="21" fillId="0" borderId="0" xfId="0" applyFont="1" applyBorder="1" applyAlignment="1">
      <alignment vertical="center"/>
    </xf>
    <xf numFmtId="0" fontId="12" fillId="0" borderId="0" xfId="0" applyFont="1" applyBorder="1"/>
    <xf numFmtId="2" fontId="12" fillId="0" borderId="0" xfId="0" applyNumberFormat="1" applyFont="1" applyBorder="1"/>
    <xf numFmtId="4" fontId="12" fillId="0" borderId="0" xfId="0" applyNumberFormat="1" applyFont="1" applyBorder="1"/>
    <xf numFmtId="0" fontId="21" fillId="0" borderId="0" xfId="0" applyFont="1" applyAlignment="1">
      <alignment vertical="center"/>
    </xf>
    <xf numFmtId="2" fontId="12" fillId="0" borderId="0" xfId="0" applyNumberFormat="1" applyFont="1"/>
    <xf numFmtId="4" fontId="12" fillId="0" borderId="0" xfId="0" applyNumberFormat="1"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2" fontId="2" fillId="0" borderId="9"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0" fontId="19" fillId="0" borderId="1" xfId="5" applyFont="1" applyBorder="1" applyAlignment="1">
      <alignment horizontal="center" vertical="center"/>
    </xf>
    <xf numFmtId="0" fontId="20" fillId="0" borderId="1" xfId="0" applyFont="1" applyBorder="1" applyAlignment="1">
      <alignment horizontal="left" vertical="center" wrapText="1"/>
    </xf>
    <xf numFmtId="0" fontId="19" fillId="0" borderId="1" xfId="5" applyFont="1" applyBorder="1" applyAlignment="1">
      <alignment horizontal="center" vertical="center" wrapText="1"/>
    </xf>
    <xf numFmtId="0" fontId="20" fillId="0" borderId="1" xfId="0" applyFont="1" applyBorder="1" applyAlignment="1">
      <alignment horizontal="center" vertical="center" wrapText="1"/>
    </xf>
    <xf numFmtId="2" fontId="18"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164" fontId="18" fillId="0" borderId="1" xfId="0" applyNumberFormat="1" applyFont="1" applyBorder="1" applyAlignment="1">
      <alignment horizontal="center" vertical="center" wrapText="1"/>
    </xf>
    <xf numFmtId="0" fontId="20" fillId="0" borderId="0" xfId="0" applyFont="1" applyBorder="1" applyAlignment="1">
      <alignment horizontal="left" vertical="center" wrapText="1"/>
    </xf>
    <xf numFmtId="2" fontId="20" fillId="0" borderId="0" xfId="0" applyNumberFormat="1" applyFont="1" applyBorder="1" applyAlignment="1">
      <alignment horizontal="center" vertical="center" wrapText="1"/>
    </xf>
    <xf numFmtId="4" fontId="23" fillId="0" borderId="5" xfId="0" applyNumberFormat="1" applyFont="1" applyBorder="1" applyAlignment="1">
      <alignment horizontal="center"/>
    </xf>
    <xf numFmtId="4" fontId="23" fillId="0" borderId="0" xfId="0" applyNumberFormat="1" applyFont="1" applyBorder="1"/>
    <xf numFmtId="164" fontId="20" fillId="0" borderId="0" xfId="0" applyNumberFormat="1" applyFont="1" applyBorder="1" applyAlignment="1">
      <alignment horizontal="center" vertical="center" wrapText="1"/>
    </xf>
    <xf numFmtId="2" fontId="18" fillId="0" borderId="0" xfId="0" applyNumberFormat="1" applyFont="1" applyBorder="1" applyAlignment="1">
      <alignment horizontal="center" vertical="center" wrapText="1"/>
    </xf>
    <xf numFmtId="4" fontId="18" fillId="0" borderId="0" xfId="0" applyNumberFormat="1" applyFont="1" applyBorder="1" applyAlignment="1">
      <alignment horizontal="center" vertical="center" wrapText="1"/>
    </xf>
    <xf numFmtId="3" fontId="20" fillId="0" borderId="0" xfId="0" applyNumberFormat="1" applyFont="1" applyBorder="1" applyAlignment="1">
      <alignment horizontal="center" vertical="center" wrapText="1"/>
    </xf>
    <xf numFmtId="164" fontId="18" fillId="0" borderId="0"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2" fontId="12" fillId="0" borderId="0" xfId="0" applyNumberFormat="1" applyFont="1" applyBorder="1" applyAlignment="1">
      <alignment horizontal="center" vertical="center"/>
    </xf>
    <xf numFmtId="164" fontId="12" fillId="0" borderId="0" xfId="0" applyNumberFormat="1" applyFont="1" applyBorder="1" applyAlignment="1">
      <alignment horizontal="center" vertical="center"/>
    </xf>
    <xf numFmtId="3" fontId="12" fillId="0" borderId="0" xfId="0" applyNumberFormat="1" applyFont="1" applyBorder="1" applyAlignment="1">
      <alignment horizontal="center" vertical="center"/>
    </xf>
    <xf numFmtId="0" fontId="2" fillId="0" borderId="0" xfId="0" applyFont="1" applyAlignment="1">
      <alignment horizontal="center"/>
    </xf>
    <xf numFmtId="4" fontId="18" fillId="0" borderId="0" xfId="0" applyNumberFormat="1" applyFont="1" applyBorder="1" applyAlignment="1">
      <alignment horizontal="center" vertical="center" wrapText="1"/>
    </xf>
    <xf numFmtId="0" fontId="6" fillId="0" borderId="2"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17" fillId="0" borderId="0" xfId="0" applyFont="1" applyBorder="1" applyAlignment="1">
      <alignment horizontal="center" vertical="center" wrapText="1"/>
    </xf>
  </cellXfs>
  <cellStyles count="6">
    <cellStyle name="Excel Built-in Normalny 2" xfId="3"/>
    <cellStyle name="Normalny" xfId="0" builtinId="0"/>
    <cellStyle name="Normalny 2" xfId="4"/>
    <cellStyle name="Normalny 3 2" xfId="2"/>
    <cellStyle name="Procentowy" xfId="1" builtinId="5"/>
    <cellStyle name="TableStyleLigh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ZETARGI%202016%20-%202017\DSM%202017\DSM%20Post&#281;powanie%20cz.%202\formularz%20zbiorczy%20z%20oddzia&#322;&#243;w%20Post&#281;powanie%20DSM%20cz.%202%20uzupe&#322;nione%20o%20ig&#322;y%20i%20trock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z.1 wycena"/>
      <sheetName val="Cz.1 wycena GR.A"/>
      <sheetName val="Cz.1 wycena GR.B"/>
      <sheetName val="Cz.1 "/>
      <sheetName val="cz.2 wycena"/>
      <sheetName val="cz.2 wycena GR B"/>
      <sheetName val="cz.2"/>
      <sheetName val="cz.3 wycena"/>
      <sheetName val="cz.3 wycena GR. A"/>
      <sheetName val="cz.3 wycena GR. B"/>
      <sheetName val="cz.3"/>
      <sheetName val="cz.4 wycena"/>
      <sheetName val="cz.4 wycena GR.A"/>
      <sheetName val="cz.4 wycena GR.B"/>
      <sheetName val="cz.4"/>
      <sheetName val="cz.5 wycena"/>
      <sheetName val="cz.5 wycena GR.A"/>
      <sheetName val="cz.5 wycena GR.B"/>
      <sheetName val="cz.5"/>
      <sheetName val="cz.6 wycena"/>
      <sheetName val="cz.6 wycena GR.A"/>
      <sheetName val="cz.6 wycena GR.B"/>
      <sheetName val="cz.6"/>
      <sheetName val="cz.7 wycena"/>
      <sheetName val="cz.7 wycena CZ.B"/>
      <sheetName val="cz.7"/>
      <sheetName val="cz.8 wycena"/>
      <sheetName val="cz.8 wycena GR.A"/>
      <sheetName val="cz.8 wycena GR.B"/>
      <sheetName val="cz.8"/>
      <sheetName val="cz.9 wycena"/>
      <sheetName val="cz.9 wycena GR.B"/>
      <sheetName val="cz.9"/>
      <sheetName val="cz.10 wycena"/>
      <sheetName val="cz.10 wycena GR.A"/>
      <sheetName val="cz.10 wycena GR. B"/>
      <sheetName val="cz.10"/>
      <sheetName val="cz.11 wycena"/>
      <sheetName val="cz.11 wycena GR.A"/>
      <sheetName val="cz.11 wycena GR.B"/>
      <sheetName val="cz.11"/>
      <sheetName val="cz.12 wycena"/>
      <sheetName val="cz.12 wycena GR.B"/>
      <sheetName val="cz.12"/>
      <sheetName val="cz.13 wycena"/>
      <sheetName val="cz.13 wycena GR. B"/>
      <sheetName val="cz.13"/>
      <sheetName val="cz.14 wycena"/>
      <sheetName val="cz.14 wycena GR. B"/>
      <sheetName val="cz.14"/>
      <sheetName val="WSZYSTKIE PRODUKTY"/>
      <sheetName val="Wyce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260">
          <cell r="B260" t="str">
            <v xml:space="preserve">Jałowy, jednorazowy balon do tamponady poporodowej typu Bakri, wykonany z silikonu, pojemność balonu 500ml, dł. 50 ±5 cm, średnica 24FR w zestawie ze strzykawką Luer-Lock 60ml. Pakowany pojedyńczo. </v>
          </cell>
          <cell r="C260" t="str">
            <v xml:space="preserve">szt. </v>
          </cell>
        </row>
      </sheetData>
      <sheetData sheetId="5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opLeftCell="C10" workbookViewId="0">
      <selection activeCell="G20" sqref="G20:K21"/>
    </sheetView>
  </sheetViews>
  <sheetFormatPr defaultRowHeight="15"/>
  <cols>
    <col min="1" max="1" width="3.140625" customWidth="1"/>
    <col min="2" max="2" width="56.140625" customWidth="1"/>
    <col min="3" max="3" width="3.7109375" customWidth="1"/>
    <col min="4" max="4" width="23.5703125" bestFit="1" customWidth="1"/>
    <col min="5" max="5" width="23.5703125" customWidth="1"/>
    <col min="6" max="6" width="9.7109375" customWidth="1"/>
    <col min="7" max="7" width="8" customWidth="1"/>
    <col min="8" max="8" width="9" customWidth="1"/>
    <col min="9" max="10" width="12.28515625" bestFit="1" customWidth="1"/>
  </cols>
  <sheetData>
    <row r="1" spans="1:11">
      <c r="C1" s="101" t="s">
        <v>0</v>
      </c>
      <c r="D1" s="101"/>
      <c r="E1" s="101"/>
      <c r="F1" s="101"/>
      <c r="G1" s="101"/>
    </row>
    <row r="2" spans="1:11">
      <c r="B2" s="1" t="s">
        <v>203</v>
      </c>
    </row>
    <row r="4" spans="1:11" ht="24">
      <c r="A4" s="2" t="s">
        <v>1</v>
      </c>
      <c r="B4" s="2" t="s">
        <v>2</v>
      </c>
      <c r="C4" s="2" t="s">
        <v>3</v>
      </c>
      <c r="D4" s="2" t="s">
        <v>4</v>
      </c>
      <c r="E4" s="2" t="s">
        <v>202</v>
      </c>
      <c r="F4" s="2" t="s">
        <v>5</v>
      </c>
      <c r="G4" s="3" t="s">
        <v>6</v>
      </c>
      <c r="H4" s="2" t="s">
        <v>7</v>
      </c>
      <c r="I4" s="2" t="s">
        <v>8</v>
      </c>
      <c r="J4" s="4" t="s">
        <v>9</v>
      </c>
      <c r="K4" s="2" t="s">
        <v>201</v>
      </c>
    </row>
    <row r="5" spans="1:11">
      <c r="A5" s="2">
        <v>1</v>
      </c>
      <c r="B5" s="2">
        <v>2</v>
      </c>
      <c r="C5" s="2">
        <v>3</v>
      </c>
      <c r="D5" s="2">
        <v>4</v>
      </c>
      <c r="E5" s="2">
        <v>5</v>
      </c>
      <c r="F5" s="2">
        <v>6</v>
      </c>
      <c r="G5" s="2">
        <v>7</v>
      </c>
      <c r="H5" s="2">
        <v>8</v>
      </c>
      <c r="I5" s="2">
        <v>9</v>
      </c>
      <c r="J5" s="4">
        <v>10</v>
      </c>
      <c r="K5" s="48">
        <v>11</v>
      </c>
    </row>
    <row r="6" spans="1:11" ht="36">
      <c r="A6" s="5">
        <v>1</v>
      </c>
      <c r="B6" s="6" t="s">
        <v>172</v>
      </c>
      <c r="C6" s="7" t="s">
        <v>17</v>
      </c>
      <c r="D6" s="7"/>
      <c r="E6" s="7"/>
      <c r="F6" s="8"/>
      <c r="G6" s="9"/>
      <c r="H6" s="10">
        <v>80</v>
      </c>
      <c r="I6" s="11">
        <f>F6*H6</f>
        <v>0</v>
      </c>
      <c r="J6" s="11">
        <f>I6*1.08</f>
        <v>0</v>
      </c>
      <c r="K6" s="46" t="s">
        <v>197</v>
      </c>
    </row>
    <row r="7" spans="1:11" ht="72">
      <c r="A7" s="5">
        <v>2</v>
      </c>
      <c r="B7" s="6" t="s">
        <v>173</v>
      </c>
      <c r="C7" s="7" t="s">
        <v>17</v>
      </c>
      <c r="D7" s="7"/>
      <c r="E7" s="7"/>
      <c r="F7" s="8"/>
      <c r="G7" s="9"/>
      <c r="H7" s="10">
        <v>100</v>
      </c>
      <c r="I7" s="11">
        <f t="shared" ref="I7:I13" si="0">F7*H7</f>
        <v>0</v>
      </c>
      <c r="J7" s="11">
        <f t="shared" ref="J7:J13" si="1">I7*1.08</f>
        <v>0</v>
      </c>
      <c r="K7" s="46" t="s">
        <v>197</v>
      </c>
    </row>
    <row r="8" spans="1:11" ht="72">
      <c r="A8" s="5">
        <v>3</v>
      </c>
      <c r="B8" s="6" t="s">
        <v>174</v>
      </c>
      <c r="C8" s="7" t="s">
        <v>17</v>
      </c>
      <c r="D8" s="7"/>
      <c r="E8" s="7"/>
      <c r="F8" s="8"/>
      <c r="G8" s="9"/>
      <c r="H8" s="10">
        <v>180</v>
      </c>
      <c r="I8" s="11">
        <f t="shared" si="0"/>
        <v>0</v>
      </c>
      <c r="J8" s="11">
        <f t="shared" si="1"/>
        <v>0</v>
      </c>
      <c r="K8" s="46" t="s">
        <v>197</v>
      </c>
    </row>
    <row r="9" spans="1:11" ht="36">
      <c r="A9" s="5">
        <v>4</v>
      </c>
      <c r="B9" s="6" t="s">
        <v>175</v>
      </c>
      <c r="C9" s="7" t="s">
        <v>17</v>
      </c>
      <c r="D9" s="7"/>
      <c r="E9" s="7"/>
      <c r="F9" s="8"/>
      <c r="G9" s="9"/>
      <c r="H9" s="10">
        <v>120</v>
      </c>
      <c r="I9" s="11">
        <f t="shared" si="0"/>
        <v>0</v>
      </c>
      <c r="J9" s="11">
        <f t="shared" si="1"/>
        <v>0</v>
      </c>
      <c r="K9" s="46" t="s">
        <v>197</v>
      </c>
    </row>
    <row r="10" spans="1:11" ht="36">
      <c r="A10" s="5">
        <v>5</v>
      </c>
      <c r="B10" s="6" t="s">
        <v>176</v>
      </c>
      <c r="C10" s="7" t="s">
        <v>17</v>
      </c>
      <c r="D10" s="7"/>
      <c r="E10" s="7"/>
      <c r="F10" s="8"/>
      <c r="G10" s="9"/>
      <c r="H10" s="10">
        <v>150</v>
      </c>
      <c r="I10" s="11">
        <f t="shared" si="0"/>
        <v>0</v>
      </c>
      <c r="J10" s="11">
        <f t="shared" si="1"/>
        <v>0</v>
      </c>
      <c r="K10" s="46" t="s">
        <v>197</v>
      </c>
    </row>
    <row r="11" spans="1:11" ht="36">
      <c r="A11" s="5">
        <v>6</v>
      </c>
      <c r="B11" s="6" t="s">
        <v>177</v>
      </c>
      <c r="C11" s="7" t="s">
        <v>17</v>
      </c>
      <c r="D11" s="7"/>
      <c r="E11" s="7"/>
      <c r="F11" s="8"/>
      <c r="G11" s="9"/>
      <c r="H11" s="10">
        <v>150</v>
      </c>
      <c r="I11" s="11">
        <f t="shared" si="0"/>
        <v>0</v>
      </c>
      <c r="J11" s="11">
        <f t="shared" si="1"/>
        <v>0</v>
      </c>
      <c r="K11" s="46" t="s">
        <v>197</v>
      </c>
    </row>
    <row r="12" spans="1:11" ht="24">
      <c r="A12" s="5">
        <v>7</v>
      </c>
      <c r="B12" s="6" t="s">
        <v>178</v>
      </c>
      <c r="C12" s="7" t="s">
        <v>17</v>
      </c>
      <c r="D12" s="7"/>
      <c r="E12" s="7"/>
      <c r="F12" s="8"/>
      <c r="G12" s="9"/>
      <c r="H12" s="10">
        <v>8</v>
      </c>
      <c r="I12" s="11">
        <f t="shared" si="0"/>
        <v>0</v>
      </c>
      <c r="J12" s="11">
        <f t="shared" si="1"/>
        <v>0</v>
      </c>
      <c r="K12" s="46" t="s">
        <v>197</v>
      </c>
    </row>
    <row r="13" spans="1:11" ht="15.75" thickBot="1">
      <c r="A13" s="5">
        <v>8</v>
      </c>
      <c r="B13" s="6" t="s">
        <v>179</v>
      </c>
      <c r="C13" s="7" t="s">
        <v>17</v>
      </c>
      <c r="D13" s="7"/>
      <c r="E13" s="7"/>
      <c r="F13" s="8"/>
      <c r="G13" s="9"/>
      <c r="H13" s="10">
        <v>10</v>
      </c>
      <c r="I13" s="11">
        <f t="shared" si="0"/>
        <v>0</v>
      </c>
      <c r="J13" s="11">
        <f t="shared" si="1"/>
        <v>0</v>
      </c>
      <c r="K13" s="46" t="s">
        <v>197</v>
      </c>
    </row>
    <row r="14" spans="1:11" ht="15.75" thickBot="1">
      <c r="H14" s="28" t="s">
        <v>10</v>
      </c>
      <c r="I14" s="30">
        <f>SUM(I6:I13)</f>
        <v>0</v>
      </c>
      <c r="J14" s="30">
        <f>SUM(J6:J13)</f>
        <v>0</v>
      </c>
      <c r="K14" s="13"/>
    </row>
    <row r="15" spans="1:11">
      <c r="H15" s="29"/>
      <c r="I15" s="29"/>
      <c r="J15" s="29"/>
    </row>
    <row r="16" spans="1:11">
      <c r="H16" s="53"/>
      <c r="I16" s="54"/>
      <c r="J16" s="54"/>
    </row>
    <row r="20" spans="7:11">
      <c r="G20" s="102" t="s">
        <v>223</v>
      </c>
      <c r="H20" s="102"/>
      <c r="I20" s="102"/>
      <c r="J20" s="102"/>
      <c r="K20" s="102"/>
    </row>
    <row r="21" spans="7:11">
      <c r="G21" s="102"/>
      <c r="H21" s="102"/>
      <c r="I21" s="102"/>
      <c r="J21" s="102"/>
      <c r="K21" s="102"/>
    </row>
  </sheetData>
  <mergeCells count="2">
    <mergeCell ref="C1:G1"/>
    <mergeCell ref="G20:K21"/>
  </mergeCells>
  <pageMargins left="0.7" right="0.7" top="0.75" bottom="0.75" header="0.3" footer="0.3"/>
  <pageSetup paperSize="9" scale="7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opLeftCell="C13" workbookViewId="0">
      <selection activeCell="G17" sqref="G17:K18"/>
    </sheetView>
  </sheetViews>
  <sheetFormatPr defaultRowHeight="15"/>
  <cols>
    <col min="1" max="1" width="3.140625" customWidth="1"/>
    <col min="2" max="2" width="56.140625" customWidth="1"/>
    <col min="3" max="3" width="3.7109375" customWidth="1"/>
    <col min="4" max="4" width="23.5703125" bestFit="1" customWidth="1"/>
    <col min="5" max="5" width="23.5703125" customWidth="1"/>
    <col min="6" max="6" width="9.7109375" customWidth="1"/>
    <col min="7" max="7" width="8" customWidth="1"/>
    <col min="8" max="8" width="9.140625" bestFit="1" customWidth="1"/>
    <col min="9" max="10" width="11" customWidth="1"/>
    <col min="11" max="11" width="12.28515625" style="45" bestFit="1" customWidth="1"/>
  </cols>
  <sheetData>
    <row r="1" spans="1:11">
      <c r="C1" s="101" t="s">
        <v>0</v>
      </c>
      <c r="D1" s="101"/>
      <c r="E1" s="101"/>
      <c r="F1" s="101"/>
      <c r="G1" s="101"/>
    </row>
    <row r="2" spans="1:11">
      <c r="B2" s="1" t="s">
        <v>212</v>
      </c>
    </row>
    <row r="4" spans="1:11" ht="24">
      <c r="A4" s="2" t="s">
        <v>1</v>
      </c>
      <c r="B4" s="2" t="s">
        <v>2</v>
      </c>
      <c r="C4" s="2" t="s">
        <v>3</v>
      </c>
      <c r="D4" s="2" t="s">
        <v>4</v>
      </c>
      <c r="E4" s="2" t="s">
        <v>202</v>
      </c>
      <c r="F4" s="2" t="s">
        <v>5</v>
      </c>
      <c r="G4" s="3" t="s">
        <v>6</v>
      </c>
      <c r="H4" s="2" t="s">
        <v>11</v>
      </c>
      <c r="I4" s="2" t="s">
        <v>8</v>
      </c>
      <c r="J4" s="4" t="s">
        <v>13</v>
      </c>
      <c r="K4" s="2" t="s">
        <v>201</v>
      </c>
    </row>
    <row r="5" spans="1:11">
      <c r="A5" s="2">
        <v>1</v>
      </c>
      <c r="B5" s="2">
        <v>2</v>
      </c>
      <c r="C5" s="2">
        <v>3</v>
      </c>
      <c r="D5" s="2">
        <v>4</v>
      </c>
      <c r="E5" s="2">
        <v>5</v>
      </c>
      <c r="F5" s="2">
        <v>6</v>
      </c>
      <c r="G5" s="2">
        <v>7</v>
      </c>
      <c r="H5" s="2">
        <v>8</v>
      </c>
      <c r="I5" s="2">
        <v>9</v>
      </c>
      <c r="J5" s="4">
        <v>10</v>
      </c>
      <c r="K5" s="48">
        <v>11</v>
      </c>
    </row>
    <row r="6" spans="1:11" ht="48.75">
      <c r="A6" s="5">
        <v>1</v>
      </c>
      <c r="B6" s="23" t="s">
        <v>186</v>
      </c>
      <c r="C6" s="7" t="s">
        <v>15</v>
      </c>
      <c r="D6" s="7"/>
      <c r="E6" s="7"/>
      <c r="F6" s="8"/>
      <c r="G6" s="9"/>
      <c r="H6" s="10">
        <v>10</v>
      </c>
      <c r="I6" s="8">
        <f>F6*H6</f>
        <v>0</v>
      </c>
      <c r="J6" s="8">
        <f>I6*1.08</f>
        <v>0</v>
      </c>
      <c r="K6" s="46" t="s">
        <v>197</v>
      </c>
    </row>
    <row r="7" spans="1:11" ht="48.75">
      <c r="A7" s="5">
        <v>2</v>
      </c>
      <c r="B7" s="23" t="s">
        <v>20</v>
      </c>
      <c r="C7" s="7" t="s">
        <v>17</v>
      </c>
      <c r="D7" s="7"/>
      <c r="E7" s="7"/>
      <c r="F7" s="8"/>
      <c r="G7" s="9"/>
      <c r="H7" s="10">
        <v>40</v>
      </c>
      <c r="I7" s="8">
        <f t="shared" ref="I7:I12" si="0">F7*H7</f>
        <v>0</v>
      </c>
      <c r="J7" s="8">
        <f t="shared" ref="J7:J12" si="1">I7*1.08</f>
        <v>0</v>
      </c>
      <c r="K7" s="46" t="s">
        <v>197</v>
      </c>
    </row>
    <row r="8" spans="1:11" ht="60.75">
      <c r="A8" s="5">
        <v>3</v>
      </c>
      <c r="B8" s="23" t="s">
        <v>21</v>
      </c>
      <c r="C8" s="7" t="s">
        <v>17</v>
      </c>
      <c r="D8" s="7"/>
      <c r="E8" s="7"/>
      <c r="F8" s="8"/>
      <c r="G8" s="9"/>
      <c r="H8" s="10">
        <v>10</v>
      </c>
      <c r="I8" s="8">
        <f t="shared" si="0"/>
        <v>0</v>
      </c>
      <c r="J8" s="8">
        <f t="shared" si="1"/>
        <v>0</v>
      </c>
      <c r="K8" s="46" t="s">
        <v>197</v>
      </c>
    </row>
    <row r="9" spans="1:11" ht="60.75">
      <c r="A9" s="5">
        <v>4</v>
      </c>
      <c r="B9" s="23" t="s">
        <v>22</v>
      </c>
      <c r="C9" s="7" t="s">
        <v>17</v>
      </c>
      <c r="D9" s="7"/>
      <c r="E9" s="7"/>
      <c r="F9" s="8"/>
      <c r="G9" s="9"/>
      <c r="H9" s="10">
        <v>350</v>
      </c>
      <c r="I9" s="8">
        <f t="shared" si="0"/>
        <v>0</v>
      </c>
      <c r="J9" s="8">
        <f t="shared" si="1"/>
        <v>0</v>
      </c>
      <c r="K9" s="46" t="s">
        <v>200</v>
      </c>
    </row>
    <row r="10" spans="1:11" ht="60.75">
      <c r="A10" s="5">
        <v>5</v>
      </c>
      <c r="B10" s="23" t="s">
        <v>23</v>
      </c>
      <c r="C10" s="7" t="s">
        <v>17</v>
      </c>
      <c r="D10" s="7"/>
      <c r="E10" s="7"/>
      <c r="F10" s="8"/>
      <c r="G10" s="9"/>
      <c r="H10" s="10">
        <v>200</v>
      </c>
      <c r="I10" s="8">
        <f t="shared" si="0"/>
        <v>0</v>
      </c>
      <c r="J10" s="8">
        <f t="shared" si="1"/>
        <v>0</v>
      </c>
      <c r="K10" s="46" t="s">
        <v>200</v>
      </c>
    </row>
    <row r="11" spans="1:11" ht="60.75">
      <c r="A11" s="5">
        <v>6</v>
      </c>
      <c r="B11" s="23" t="s">
        <v>24</v>
      </c>
      <c r="C11" s="7" t="s">
        <v>17</v>
      </c>
      <c r="D11" s="7"/>
      <c r="E11" s="7"/>
      <c r="F11" s="8"/>
      <c r="G11" s="9"/>
      <c r="H11" s="10">
        <v>425</v>
      </c>
      <c r="I11" s="8">
        <f t="shared" si="0"/>
        <v>0</v>
      </c>
      <c r="J11" s="8">
        <f t="shared" si="1"/>
        <v>0</v>
      </c>
      <c r="K11" s="46" t="s">
        <v>200</v>
      </c>
    </row>
    <row r="12" spans="1:11" ht="61.5" thickBot="1">
      <c r="A12" s="5">
        <v>7</v>
      </c>
      <c r="B12" s="23" t="s">
        <v>25</v>
      </c>
      <c r="C12" s="7" t="s">
        <v>15</v>
      </c>
      <c r="D12" s="7"/>
      <c r="E12" s="7"/>
      <c r="F12" s="8"/>
      <c r="G12" s="9"/>
      <c r="H12" s="10">
        <v>15</v>
      </c>
      <c r="I12" s="8">
        <f t="shared" si="0"/>
        <v>0</v>
      </c>
      <c r="J12" s="8">
        <f t="shared" si="1"/>
        <v>0</v>
      </c>
      <c r="K12" s="46" t="s">
        <v>197</v>
      </c>
    </row>
    <row r="13" spans="1:11" ht="15.75" thickBot="1">
      <c r="A13" s="42"/>
      <c r="H13" s="28" t="s">
        <v>10</v>
      </c>
      <c r="I13" s="30">
        <f>SUM(I6:I12)</f>
        <v>0</v>
      </c>
      <c r="J13" s="30">
        <f>SUM(J6:J12)</f>
        <v>0</v>
      </c>
    </row>
    <row r="14" spans="1:11">
      <c r="H14" s="29"/>
      <c r="I14" s="29"/>
      <c r="J14" s="29"/>
    </row>
    <row r="15" spans="1:11">
      <c r="H15" s="53"/>
      <c r="I15" s="54"/>
      <c r="J15" s="54"/>
    </row>
    <row r="16" spans="1:11">
      <c r="H16" s="53"/>
      <c r="I16" s="54"/>
      <c r="J16" s="54"/>
    </row>
    <row r="17" spans="7:11">
      <c r="G17" s="102" t="s">
        <v>223</v>
      </c>
      <c r="H17" s="102"/>
      <c r="I17" s="102"/>
      <c r="J17" s="102"/>
      <c r="K17" s="102"/>
    </row>
    <row r="18" spans="7:11">
      <c r="G18" s="102"/>
      <c r="H18" s="102"/>
      <c r="I18" s="102"/>
      <c r="J18" s="102"/>
      <c r="K18" s="102"/>
    </row>
  </sheetData>
  <mergeCells count="2">
    <mergeCell ref="C1:G1"/>
    <mergeCell ref="G17:K18"/>
  </mergeCells>
  <pageMargins left="0.7" right="0.7" top="0.75" bottom="0.75" header="0.3" footer="0.3"/>
  <pageSetup paperSize="9" scale="7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opLeftCell="A7" workbookViewId="0">
      <selection activeCell="F13" sqref="F13:J14"/>
    </sheetView>
  </sheetViews>
  <sheetFormatPr defaultRowHeight="15"/>
  <cols>
    <col min="1" max="1" width="3.140625" customWidth="1"/>
    <col min="2" max="2" width="56.140625" customWidth="1"/>
    <col min="3" max="3" width="3.7109375" customWidth="1"/>
    <col min="4" max="4" width="23.5703125" bestFit="1" customWidth="1"/>
    <col min="5" max="5" width="23.5703125" customWidth="1"/>
    <col min="6" max="6" width="9.7109375" customWidth="1"/>
    <col min="7" max="7" width="8" customWidth="1"/>
    <col min="8" max="8" width="9.140625" bestFit="1" customWidth="1"/>
    <col min="9" max="10" width="11" customWidth="1"/>
    <col min="11" max="11" width="12.28515625" bestFit="1" customWidth="1"/>
  </cols>
  <sheetData>
    <row r="1" spans="1:11">
      <c r="C1" s="101" t="s">
        <v>0</v>
      </c>
      <c r="D1" s="101"/>
      <c r="E1" s="101"/>
      <c r="F1" s="101"/>
      <c r="G1" s="101"/>
    </row>
    <row r="2" spans="1:11">
      <c r="B2" s="1" t="s">
        <v>213</v>
      </c>
    </row>
    <row r="4" spans="1:11" ht="24">
      <c r="A4" s="2" t="s">
        <v>1</v>
      </c>
      <c r="B4" s="2" t="s">
        <v>2</v>
      </c>
      <c r="C4" s="2" t="s">
        <v>3</v>
      </c>
      <c r="D4" s="2" t="s">
        <v>4</v>
      </c>
      <c r="E4" s="2" t="s">
        <v>202</v>
      </c>
      <c r="F4" s="2" t="s">
        <v>5</v>
      </c>
      <c r="G4" s="3" t="s">
        <v>6</v>
      </c>
      <c r="H4" s="2" t="s">
        <v>11</v>
      </c>
      <c r="I4" s="2" t="s">
        <v>8</v>
      </c>
      <c r="J4" s="4" t="s">
        <v>9</v>
      </c>
      <c r="K4" s="2" t="s">
        <v>201</v>
      </c>
    </row>
    <row r="5" spans="1:11">
      <c r="A5" s="2">
        <v>1</v>
      </c>
      <c r="B5" s="2">
        <v>2</v>
      </c>
      <c r="C5" s="2">
        <v>3</v>
      </c>
      <c r="D5" s="2">
        <v>4</v>
      </c>
      <c r="E5" s="2">
        <v>5</v>
      </c>
      <c r="F5" s="2">
        <v>6</v>
      </c>
      <c r="G5" s="2">
        <v>7</v>
      </c>
      <c r="H5" s="2">
        <v>8</v>
      </c>
      <c r="I5" s="2">
        <v>9</v>
      </c>
      <c r="J5" s="4">
        <v>10</v>
      </c>
      <c r="K5" s="48">
        <v>11</v>
      </c>
    </row>
    <row r="6" spans="1:11" ht="148.5" customHeight="1" thickBot="1">
      <c r="A6" s="5">
        <v>1</v>
      </c>
      <c r="B6" s="23" t="s">
        <v>16</v>
      </c>
      <c r="C6" s="7" t="s">
        <v>15</v>
      </c>
      <c r="D6" s="7"/>
      <c r="E6" s="7"/>
      <c r="F6" s="8"/>
      <c r="G6" s="9"/>
      <c r="H6" s="10">
        <v>5</v>
      </c>
      <c r="I6" s="14">
        <f>F6*H6</f>
        <v>0</v>
      </c>
      <c r="J6" s="14">
        <f>I6*1.08</f>
        <v>0</v>
      </c>
      <c r="K6" s="8" t="s">
        <v>197</v>
      </c>
    </row>
    <row r="7" spans="1:11" ht="15.75" thickBot="1">
      <c r="H7" s="28" t="s">
        <v>10</v>
      </c>
      <c r="I7" s="30">
        <f>SUM(I6)</f>
        <v>0</v>
      </c>
      <c r="J7" s="30">
        <f>SUM(J6)</f>
        <v>0</v>
      </c>
    </row>
    <row r="8" spans="1:11">
      <c r="H8" s="29"/>
      <c r="I8" s="29"/>
      <c r="J8" s="29"/>
    </row>
    <row r="9" spans="1:11">
      <c r="H9" s="53"/>
      <c r="I9" s="54"/>
      <c r="J9" s="54"/>
    </row>
    <row r="10" spans="1:11">
      <c r="H10" s="53"/>
      <c r="I10" s="54"/>
      <c r="J10" s="54"/>
    </row>
    <row r="13" spans="1:11">
      <c r="F13" s="102" t="s">
        <v>223</v>
      </c>
      <c r="G13" s="102"/>
      <c r="H13" s="102"/>
      <c r="I13" s="102"/>
      <c r="J13" s="102"/>
    </row>
    <row r="14" spans="1:11">
      <c r="F14" s="102"/>
      <c r="G14" s="102"/>
      <c r="H14" s="102"/>
      <c r="I14" s="102"/>
      <c r="J14" s="102"/>
    </row>
  </sheetData>
  <mergeCells count="2">
    <mergeCell ref="C1:G1"/>
    <mergeCell ref="F13:J14"/>
  </mergeCells>
  <pageMargins left="0.7" right="0.7" top="0.75" bottom="0.75" header="0.3" footer="0.3"/>
  <pageSetup paperSize="9" scale="7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activeCell="H13" sqref="H13:L14"/>
    </sheetView>
  </sheetViews>
  <sheetFormatPr defaultRowHeight="15"/>
  <cols>
    <col min="1" max="1" width="5.5703125" customWidth="1"/>
    <col min="2" max="2" width="39.5703125" customWidth="1"/>
    <col min="4" max="5" width="14.140625" customWidth="1"/>
    <col min="6" max="6" width="9.42578125" bestFit="1" customWidth="1"/>
    <col min="9" max="9" width="9.7109375" bestFit="1" customWidth="1"/>
    <col min="10" max="10" width="9.42578125" bestFit="1" customWidth="1"/>
  </cols>
  <sheetData>
    <row r="1" spans="1:12">
      <c r="C1" s="55" t="s">
        <v>0</v>
      </c>
      <c r="D1" s="55"/>
      <c r="E1" s="55"/>
      <c r="F1" s="55"/>
      <c r="G1" s="55"/>
    </row>
    <row r="2" spans="1:12">
      <c r="B2" s="1" t="s">
        <v>214</v>
      </c>
    </row>
    <row r="4" spans="1:12" ht="36">
      <c r="A4" s="2" t="s">
        <v>1</v>
      </c>
      <c r="B4" s="2" t="s">
        <v>2</v>
      </c>
      <c r="C4" s="2" t="s">
        <v>3</v>
      </c>
      <c r="D4" s="2" t="s">
        <v>4</v>
      </c>
      <c r="E4" s="2" t="s">
        <v>202</v>
      </c>
      <c r="F4" s="2" t="s">
        <v>12</v>
      </c>
      <c r="G4" s="3" t="s">
        <v>6</v>
      </c>
      <c r="H4" s="2" t="s">
        <v>11</v>
      </c>
      <c r="I4" s="2" t="s">
        <v>8</v>
      </c>
      <c r="J4" s="4" t="s">
        <v>13</v>
      </c>
      <c r="K4" s="2" t="s">
        <v>201</v>
      </c>
    </row>
    <row r="5" spans="1:12">
      <c r="A5" s="2">
        <v>1</v>
      </c>
      <c r="B5" s="2">
        <v>2</v>
      </c>
      <c r="C5" s="2">
        <v>3</v>
      </c>
      <c r="D5" s="2">
        <v>4</v>
      </c>
      <c r="E5" s="2">
        <v>5</v>
      </c>
      <c r="F5" s="2">
        <v>6</v>
      </c>
      <c r="G5" s="2">
        <v>7</v>
      </c>
      <c r="H5" s="2">
        <v>8</v>
      </c>
      <c r="I5" s="2">
        <v>9</v>
      </c>
      <c r="J5" s="4">
        <v>10</v>
      </c>
      <c r="K5" s="48">
        <v>11</v>
      </c>
    </row>
    <row r="6" spans="1:12" ht="61.5" thickBot="1">
      <c r="A6" s="5">
        <v>1</v>
      </c>
      <c r="B6" s="23" t="str">
        <f>'[1]WSZYSTKIE PRODUKTY'!B260</f>
        <v xml:space="preserve">Jałowy, jednorazowy balon do tamponady poporodowej typu Bakri, wykonany z silikonu, pojemność balonu 500ml, dł. 50 ±5 cm, średnica 24FR w zestawie ze strzykawką Luer-Lock 60ml. Pakowany pojedyńczo. </v>
      </c>
      <c r="C6" s="7" t="str">
        <f>'[1]WSZYSTKIE PRODUKTY'!C260</f>
        <v xml:space="preserve">szt. </v>
      </c>
      <c r="D6" s="7"/>
      <c r="E6" s="7"/>
      <c r="F6" s="8"/>
      <c r="G6" s="9"/>
      <c r="H6" s="10">
        <v>3</v>
      </c>
      <c r="I6" s="14">
        <f>F6*H6</f>
        <v>0</v>
      </c>
      <c r="J6" s="14">
        <f>I6*1.08</f>
        <v>0</v>
      </c>
      <c r="K6" s="8" t="s">
        <v>197</v>
      </c>
    </row>
    <row r="7" spans="1:12" ht="15.75" thickBot="1">
      <c r="H7" s="43" t="s">
        <v>10</v>
      </c>
      <c r="I7" s="44">
        <f>I6</f>
        <v>0</v>
      </c>
      <c r="J7" s="44">
        <f>J6</f>
        <v>0</v>
      </c>
    </row>
    <row r="8" spans="1:12">
      <c r="H8" s="43"/>
      <c r="I8" s="43"/>
      <c r="J8" s="43"/>
    </row>
    <row r="9" spans="1:12">
      <c r="H9" s="53"/>
      <c r="I9" s="54"/>
      <c r="J9" s="54"/>
    </row>
    <row r="10" spans="1:12">
      <c r="H10" s="53"/>
      <c r="I10" s="54"/>
      <c r="J10" s="54"/>
    </row>
    <row r="13" spans="1:12">
      <c r="H13" s="102" t="s">
        <v>223</v>
      </c>
      <c r="I13" s="102"/>
      <c r="J13" s="102"/>
      <c r="K13" s="102"/>
      <c r="L13" s="102"/>
    </row>
    <row r="14" spans="1:12">
      <c r="H14" s="102"/>
      <c r="I14" s="102"/>
      <c r="J14" s="102"/>
      <c r="K14" s="102"/>
      <c r="L14" s="102"/>
    </row>
  </sheetData>
  <mergeCells count="1">
    <mergeCell ref="H13:L14"/>
  </mergeCells>
  <pageMargins left="0.7" right="0.7" top="0.75" bottom="0.75" header="0.3" footer="0.3"/>
  <pageSetup paperSize="9" scale="8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abSelected="1" workbookViewId="0">
      <selection activeCell="J7" sqref="J7"/>
    </sheetView>
  </sheetViews>
  <sheetFormatPr defaultRowHeight="15"/>
  <cols>
    <col min="1" max="1" width="5.85546875" customWidth="1"/>
    <col min="2" max="2" width="26.140625" customWidth="1"/>
    <col min="7" max="7" width="7.5703125" customWidth="1"/>
    <col min="8" max="8" width="10.5703125" customWidth="1"/>
    <col min="9" max="9" width="12.85546875" customWidth="1"/>
    <col min="10" max="10" width="18.5703125" customWidth="1"/>
  </cols>
  <sheetData>
    <row r="1" spans="1:11" ht="15.75">
      <c r="A1" s="56"/>
      <c r="B1" s="106" t="s">
        <v>222</v>
      </c>
      <c r="C1" s="106"/>
      <c r="D1" s="106"/>
      <c r="E1" s="106"/>
      <c r="F1" s="106"/>
      <c r="G1" s="106"/>
      <c r="H1" s="106"/>
      <c r="I1" s="106"/>
      <c r="J1" s="106"/>
    </row>
    <row r="2" spans="1:11">
      <c r="A2" s="58"/>
      <c r="B2" s="57"/>
      <c r="C2" s="57"/>
      <c r="D2" s="63"/>
      <c r="E2" s="59"/>
      <c r="F2" s="60"/>
      <c r="G2" s="61"/>
      <c r="H2" s="62"/>
      <c r="I2" s="61"/>
      <c r="J2" s="61"/>
    </row>
    <row r="3" spans="1:11">
      <c r="A3" s="58"/>
      <c r="B3" s="57"/>
      <c r="C3" s="64"/>
      <c r="D3" s="58"/>
      <c r="E3" s="59"/>
      <c r="F3" s="60"/>
      <c r="G3" s="61"/>
      <c r="H3" s="62"/>
      <c r="I3" s="61"/>
      <c r="J3" s="61"/>
    </row>
    <row r="4" spans="1:11" ht="31.5">
      <c r="A4" s="65"/>
      <c r="B4" s="66" t="s">
        <v>221</v>
      </c>
      <c r="C4" s="67"/>
      <c r="D4" s="68"/>
      <c r="E4" s="69"/>
      <c r="F4" s="70"/>
      <c r="G4" s="71"/>
      <c r="H4" s="71"/>
      <c r="I4" s="71"/>
      <c r="J4" s="71"/>
    </row>
    <row r="5" spans="1:11">
      <c r="A5" s="65"/>
      <c r="B5" s="72"/>
      <c r="C5" s="72"/>
      <c r="D5" s="72"/>
      <c r="E5" s="72"/>
      <c r="F5" s="73"/>
      <c r="G5" s="74"/>
      <c r="H5" s="74"/>
      <c r="I5" s="74"/>
      <c r="J5" s="74"/>
    </row>
    <row r="6" spans="1:11" ht="25.5">
      <c r="A6" s="75" t="s">
        <v>215</v>
      </c>
      <c r="B6" s="75" t="s">
        <v>216</v>
      </c>
      <c r="C6" s="76" t="s">
        <v>217</v>
      </c>
      <c r="D6" s="77" t="s">
        <v>7</v>
      </c>
      <c r="E6" s="78" t="s">
        <v>5</v>
      </c>
      <c r="F6" s="79" t="s">
        <v>14</v>
      </c>
      <c r="G6" s="79" t="s">
        <v>218</v>
      </c>
      <c r="H6" s="79" t="s">
        <v>219</v>
      </c>
      <c r="I6" s="79" t="s">
        <v>9</v>
      </c>
      <c r="J6" s="76" t="s">
        <v>4</v>
      </c>
      <c r="K6" s="76" t="s">
        <v>201</v>
      </c>
    </row>
    <row r="7" spans="1:11" ht="306">
      <c r="A7" s="80">
        <v>1</v>
      </c>
      <c r="B7" s="81" t="s">
        <v>220</v>
      </c>
      <c r="C7" s="82" t="s">
        <v>18</v>
      </c>
      <c r="D7" s="83">
        <v>50</v>
      </c>
      <c r="E7" s="84"/>
      <c r="F7" s="85"/>
      <c r="G7" s="86"/>
      <c r="H7" s="85"/>
      <c r="I7" s="85"/>
      <c r="J7" s="87"/>
      <c r="K7" s="82" t="s">
        <v>197</v>
      </c>
    </row>
    <row r="8" spans="1:11" ht="15.75">
      <c r="A8" s="58"/>
      <c r="B8" s="88"/>
      <c r="C8" s="63"/>
      <c r="D8" s="59"/>
      <c r="E8" s="89"/>
      <c r="F8" s="90">
        <f>SUM(F7:F7)</f>
        <v>0</v>
      </c>
      <c r="G8" s="91"/>
      <c r="H8" s="91"/>
      <c r="I8" s="90">
        <f>SUM(I7:I7)</f>
        <v>0</v>
      </c>
      <c r="J8" s="92"/>
    </row>
    <row r="9" spans="1:11">
      <c r="A9" s="58"/>
      <c r="B9" s="88"/>
      <c r="C9" s="63"/>
      <c r="D9" s="59"/>
      <c r="E9" s="93"/>
      <c r="F9" s="94"/>
      <c r="G9" s="95"/>
      <c r="H9" s="94"/>
      <c r="I9" s="94"/>
      <c r="J9" s="96"/>
    </row>
    <row r="10" spans="1:11">
      <c r="A10" s="58"/>
      <c r="B10" s="88"/>
      <c r="C10" s="63"/>
      <c r="D10" s="59"/>
      <c r="E10" s="93"/>
      <c r="F10" s="94"/>
      <c r="G10" s="97"/>
      <c r="H10" s="94"/>
      <c r="I10" s="94"/>
      <c r="J10" s="96"/>
    </row>
    <row r="11" spans="1:11">
      <c r="A11" s="58"/>
      <c r="B11" s="88"/>
      <c r="C11" s="63"/>
      <c r="D11" s="59"/>
      <c r="E11" s="93"/>
      <c r="F11" s="94"/>
      <c r="G11" s="97"/>
      <c r="H11" s="94"/>
      <c r="I11" s="94"/>
      <c r="J11" s="96"/>
    </row>
    <row r="12" spans="1:11">
      <c r="A12" s="58"/>
      <c r="B12" s="88"/>
      <c r="C12" s="63"/>
      <c r="D12" s="59"/>
      <c r="E12" s="93"/>
      <c r="F12" s="94"/>
      <c r="G12" s="97"/>
      <c r="H12" s="94"/>
      <c r="I12" s="94"/>
      <c r="J12" s="96"/>
    </row>
    <row r="13" spans="1:11">
      <c r="A13" s="58"/>
      <c r="B13" s="88"/>
      <c r="C13" s="63"/>
      <c r="D13" s="59"/>
      <c r="E13" s="93"/>
      <c r="F13" s="94"/>
      <c r="G13" s="97"/>
      <c r="H13" s="94"/>
      <c r="I13" s="94"/>
      <c r="J13" s="96"/>
    </row>
    <row r="14" spans="1:11">
      <c r="A14" s="58"/>
      <c r="B14" s="88"/>
      <c r="C14" s="63"/>
      <c r="D14" s="59"/>
      <c r="E14" s="93"/>
      <c r="F14" s="102" t="s">
        <v>223</v>
      </c>
      <c r="G14" s="102"/>
      <c r="H14" s="102"/>
      <c r="I14" s="102"/>
      <c r="J14" s="102"/>
    </row>
    <row r="15" spans="1:11">
      <c r="A15" s="58"/>
      <c r="B15" s="88"/>
      <c r="C15" s="63"/>
      <c r="D15" s="59"/>
      <c r="E15" s="93"/>
      <c r="F15" s="102"/>
      <c r="G15" s="102"/>
      <c r="H15" s="102"/>
      <c r="I15" s="102"/>
      <c r="J15" s="102"/>
    </row>
    <row r="16" spans="1:11">
      <c r="A16" s="58"/>
      <c r="B16" s="88"/>
      <c r="C16" s="63"/>
      <c r="D16" s="59"/>
      <c r="E16" s="98"/>
      <c r="F16" s="94"/>
      <c r="G16" s="97"/>
      <c r="H16" s="94"/>
      <c r="I16" s="94"/>
      <c r="J16" s="99"/>
    </row>
    <row r="17" spans="1:10">
      <c r="A17" s="58"/>
      <c r="B17" s="88"/>
      <c r="C17" s="63"/>
      <c r="D17" s="59"/>
      <c r="E17" s="93"/>
      <c r="F17" s="94"/>
      <c r="G17" s="100"/>
      <c r="H17" s="94"/>
      <c r="I17" s="94"/>
      <c r="J17" s="96"/>
    </row>
    <row r="18" spans="1:10">
      <c r="A18" s="58"/>
      <c r="B18" s="88"/>
      <c r="C18" s="63"/>
      <c r="D18" s="59"/>
      <c r="E18" s="93"/>
      <c r="F18" s="94"/>
      <c r="G18" s="97"/>
      <c r="H18" s="94"/>
      <c r="I18" s="94"/>
      <c r="J18" s="96"/>
    </row>
  </sheetData>
  <mergeCells count="2">
    <mergeCell ref="B1:J1"/>
    <mergeCell ref="F14:J15"/>
  </mergeCells>
  <pageMargins left="0.7" right="0.7" top="0.75" bottom="0.75" header="0.3" footer="0.3"/>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opLeftCell="C34" workbookViewId="0">
      <selection activeCell="H41" sqref="H41:L42"/>
    </sheetView>
  </sheetViews>
  <sheetFormatPr defaultRowHeight="15"/>
  <cols>
    <col min="1" max="1" width="3.140625" customWidth="1"/>
    <col min="2" max="2" width="56.140625" customWidth="1"/>
    <col min="3" max="3" width="3.7109375" customWidth="1"/>
    <col min="4" max="4" width="23.5703125" bestFit="1" customWidth="1"/>
    <col min="5" max="5" width="23.5703125" customWidth="1"/>
    <col min="6" max="6" width="9.7109375" customWidth="1"/>
    <col min="7" max="7" width="8" customWidth="1"/>
    <col min="8" max="8" width="9.5703125" bestFit="1" customWidth="1"/>
    <col min="9" max="9" width="11.5703125" bestFit="1" customWidth="1"/>
    <col min="10" max="10" width="11" customWidth="1"/>
    <col min="11" max="11" width="12.28515625" style="47" bestFit="1" customWidth="1"/>
  </cols>
  <sheetData>
    <row r="1" spans="1:11">
      <c r="C1" s="101" t="s">
        <v>0</v>
      </c>
      <c r="D1" s="101"/>
      <c r="E1" s="101"/>
      <c r="F1" s="101"/>
      <c r="G1" s="101"/>
    </row>
    <row r="2" spans="1:11">
      <c r="B2" s="1" t="s">
        <v>204</v>
      </c>
    </row>
    <row r="4" spans="1:11" ht="24">
      <c r="A4" s="2" t="s">
        <v>1</v>
      </c>
      <c r="B4" s="2" t="s">
        <v>2</v>
      </c>
      <c r="C4" s="2" t="s">
        <v>3</v>
      </c>
      <c r="D4" s="2" t="s">
        <v>4</v>
      </c>
      <c r="E4" s="2" t="s">
        <v>202</v>
      </c>
      <c r="F4" s="2" t="s">
        <v>12</v>
      </c>
      <c r="G4" s="3" t="s">
        <v>6</v>
      </c>
      <c r="H4" s="2" t="s">
        <v>11</v>
      </c>
      <c r="I4" s="2" t="s">
        <v>8</v>
      </c>
      <c r="J4" s="4" t="s">
        <v>13</v>
      </c>
      <c r="K4" s="2" t="s">
        <v>201</v>
      </c>
    </row>
    <row r="5" spans="1:11">
      <c r="A5" s="2">
        <v>1</v>
      </c>
      <c r="B5" s="2">
        <v>2</v>
      </c>
      <c r="C5" s="2">
        <v>3</v>
      </c>
      <c r="D5" s="2">
        <v>4</v>
      </c>
      <c r="E5" s="2">
        <v>5</v>
      </c>
      <c r="F5" s="2">
        <v>6</v>
      </c>
      <c r="G5" s="2">
        <v>7</v>
      </c>
      <c r="H5" s="2">
        <v>8</v>
      </c>
      <c r="I5" s="2">
        <v>9</v>
      </c>
      <c r="J5" s="4">
        <v>10</v>
      </c>
      <c r="K5" s="48">
        <v>11</v>
      </c>
    </row>
    <row r="6" spans="1:11" ht="72">
      <c r="A6" s="2">
        <v>1</v>
      </c>
      <c r="B6" s="6" t="s">
        <v>147</v>
      </c>
      <c r="C6" s="7" t="s">
        <v>18</v>
      </c>
      <c r="D6" s="7"/>
      <c r="E6" s="7"/>
      <c r="F6" s="8"/>
      <c r="G6" s="9"/>
      <c r="H6" s="10">
        <v>2</v>
      </c>
      <c r="I6" s="8">
        <f>F6*H6</f>
        <v>0</v>
      </c>
      <c r="J6" s="8">
        <f>I6*1.08</f>
        <v>0</v>
      </c>
      <c r="K6" s="50" t="s">
        <v>197</v>
      </c>
    </row>
    <row r="7" spans="1:11" ht="72">
      <c r="A7" s="2">
        <v>2</v>
      </c>
      <c r="B7" s="6" t="s">
        <v>148</v>
      </c>
      <c r="C7" s="7" t="s">
        <v>18</v>
      </c>
      <c r="D7" s="7"/>
      <c r="E7" s="7"/>
      <c r="F7" s="8"/>
      <c r="G7" s="9"/>
      <c r="H7" s="10">
        <v>5</v>
      </c>
      <c r="I7" s="8">
        <f t="shared" ref="I7:I34" si="0">F7*H7</f>
        <v>0</v>
      </c>
      <c r="J7" s="8">
        <f t="shared" ref="J7:J34" si="1">I7*1.08</f>
        <v>0</v>
      </c>
      <c r="K7" s="49" t="s">
        <v>197</v>
      </c>
    </row>
    <row r="8" spans="1:11" ht="72">
      <c r="A8" s="2">
        <v>3</v>
      </c>
      <c r="B8" s="6" t="s">
        <v>149</v>
      </c>
      <c r="C8" s="7" t="s">
        <v>18</v>
      </c>
      <c r="D8" s="7"/>
      <c r="E8" s="7"/>
      <c r="F8" s="8"/>
      <c r="G8" s="9"/>
      <c r="H8" s="10">
        <v>5</v>
      </c>
      <c r="I8" s="8">
        <f t="shared" si="0"/>
        <v>0</v>
      </c>
      <c r="J8" s="8">
        <f t="shared" si="1"/>
        <v>0</v>
      </c>
      <c r="K8" s="49" t="s">
        <v>197</v>
      </c>
    </row>
    <row r="9" spans="1:11" ht="72">
      <c r="A9" s="2">
        <v>4</v>
      </c>
      <c r="B9" s="6" t="s">
        <v>150</v>
      </c>
      <c r="C9" s="7" t="s">
        <v>18</v>
      </c>
      <c r="D9" s="7"/>
      <c r="E9" s="7"/>
      <c r="F9" s="8"/>
      <c r="G9" s="9"/>
      <c r="H9" s="10">
        <v>10</v>
      </c>
      <c r="I9" s="8">
        <f t="shared" si="0"/>
        <v>0</v>
      </c>
      <c r="J9" s="8">
        <f t="shared" si="1"/>
        <v>0</v>
      </c>
      <c r="K9" s="49" t="s">
        <v>197</v>
      </c>
    </row>
    <row r="10" spans="1:11" ht="72">
      <c r="A10" s="2">
        <v>5</v>
      </c>
      <c r="B10" s="6" t="s">
        <v>151</v>
      </c>
      <c r="C10" s="7" t="s">
        <v>18</v>
      </c>
      <c r="D10" s="7"/>
      <c r="E10" s="7"/>
      <c r="F10" s="8"/>
      <c r="G10" s="9"/>
      <c r="H10" s="10">
        <v>1</v>
      </c>
      <c r="I10" s="8">
        <f t="shared" si="0"/>
        <v>0</v>
      </c>
      <c r="J10" s="8">
        <f t="shared" si="1"/>
        <v>0</v>
      </c>
      <c r="K10" s="49" t="s">
        <v>197</v>
      </c>
    </row>
    <row r="11" spans="1:11" ht="60">
      <c r="A11" s="2">
        <v>6</v>
      </c>
      <c r="B11" s="6" t="s">
        <v>152</v>
      </c>
      <c r="C11" s="7" t="s">
        <v>18</v>
      </c>
      <c r="D11" s="7"/>
      <c r="E11" s="7"/>
      <c r="F11" s="8"/>
      <c r="G11" s="9"/>
      <c r="H11" s="10">
        <v>2</v>
      </c>
      <c r="I11" s="8">
        <f t="shared" si="0"/>
        <v>0</v>
      </c>
      <c r="J11" s="8">
        <f t="shared" si="1"/>
        <v>0</v>
      </c>
      <c r="K11" s="49" t="s">
        <v>197</v>
      </c>
    </row>
    <row r="12" spans="1:11" ht="60">
      <c r="A12" s="2">
        <v>7</v>
      </c>
      <c r="B12" s="6" t="s">
        <v>153</v>
      </c>
      <c r="C12" s="7" t="s">
        <v>18</v>
      </c>
      <c r="D12" s="7"/>
      <c r="E12" s="7"/>
      <c r="F12" s="8"/>
      <c r="G12" s="9"/>
      <c r="H12" s="10">
        <v>5</v>
      </c>
      <c r="I12" s="8">
        <f t="shared" si="0"/>
        <v>0</v>
      </c>
      <c r="J12" s="8">
        <f t="shared" si="1"/>
        <v>0</v>
      </c>
      <c r="K12" s="49" t="s">
        <v>197</v>
      </c>
    </row>
    <row r="13" spans="1:11" ht="60">
      <c r="A13" s="2">
        <v>8</v>
      </c>
      <c r="B13" s="6" t="s">
        <v>154</v>
      </c>
      <c r="C13" s="7" t="s">
        <v>18</v>
      </c>
      <c r="D13" s="7"/>
      <c r="E13" s="7"/>
      <c r="F13" s="8"/>
      <c r="G13" s="9"/>
      <c r="H13" s="10">
        <v>5</v>
      </c>
      <c r="I13" s="8">
        <f t="shared" si="0"/>
        <v>0</v>
      </c>
      <c r="J13" s="8">
        <f t="shared" si="1"/>
        <v>0</v>
      </c>
      <c r="K13" s="49" t="s">
        <v>197</v>
      </c>
    </row>
    <row r="14" spans="1:11" ht="60">
      <c r="A14" s="2">
        <v>9</v>
      </c>
      <c r="B14" s="6" t="s">
        <v>155</v>
      </c>
      <c r="C14" s="7" t="s">
        <v>18</v>
      </c>
      <c r="D14" s="7"/>
      <c r="E14" s="7"/>
      <c r="F14" s="8"/>
      <c r="G14" s="9"/>
      <c r="H14" s="10">
        <v>5</v>
      </c>
      <c r="I14" s="8">
        <f t="shared" si="0"/>
        <v>0</v>
      </c>
      <c r="J14" s="8">
        <f t="shared" si="1"/>
        <v>0</v>
      </c>
      <c r="K14" s="49" t="s">
        <v>197</v>
      </c>
    </row>
    <row r="15" spans="1:11" ht="60">
      <c r="A15" s="2">
        <v>10</v>
      </c>
      <c r="B15" s="6" t="s">
        <v>156</v>
      </c>
      <c r="C15" s="7" t="s">
        <v>18</v>
      </c>
      <c r="D15" s="7"/>
      <c r="E15" s="7"/>
      <c r="F15" s="8"/>
      <c r="G15" s="9"/>
      <c r="H15" s="10">
        <v>1</v>
      </c>
      <c r="I15" s="8">
        <f t="shared" si="0"/>
        <v>0</v>
      </c>
      <c r="J15" s="8">
        <f t="shared" si="1"/>
        <v>0</v>
      </c>
      <c r="K15" s="49" t="s">
        <v>197</v>
      </c>
    </row>
    <row r="16" spans="1:11" ht="36">
      <c r="A16" s="2">
        <v>11</v>
      </c>
      <c r="B16" s="6" t="s">
        <v>157</v>
      </c>
      <c r="C16" s="7" t="s">
        <v>15</v>
      </c>
      <c r="D16" s="7"/>
      <c r="E16" s="7"/>
      <c r="F16" s="8"/>
      <c r="G16" s="9"/>
      <c r="H16" s="10">
        <v>5</v>
      </c>
      <c r="I16" s="8">
        <f t="shared" si="0"/>
        <v>0</v>
      </c>
      <c r="J16" s="8">
        <f t="shared" si="1"/>
        <v>0</v>
      </c>
      <c r="K16" s="49" t="s">
        <v>197</v>
      </c>
    </row>
    <row r="17" spans="1:11" ht="36">
      <c r="A17" s="2">
        <v>12</v>
      </c>
      <c r="B17" s="6" t="s">
        <v>158</v>
      </c>
      <c r="C17" s="7" t="s">
        <v>18</v>
      </c>
      <c r="D17" s="7"/>
      <c r="E17" s="7"/>
      <c r="F17" s="8"/>
      <c r="G17" s="9"/>
      <c r="H17" s="10">
        <v>10</v>
      </c>
      <c r="I17" s="8">
        <f t="shared" si="0"/>
        <v>0</v>
      </c>
      <c r="J17" s="8">
        <f t="shared" si="1"/>
        <v>0</v>
      </c>
      <c r="K17" s="49" t="s">
        <v>197</v>
      </c>
    </row>
    <row r="18" spans="1:11" ht="36">
      <c r="A18" s="2">
        <v>13</v>
      </c>
      <c r="B18" s="6" t="s">
        <v>159</v>
      </c>
      <c r="C18" s="7" t="s">
        <v>18</v>
      </c>
      <c r="D18" s="7"/>
      <c r="E18" s="7"/>
      <c r="F18" s="8"/>
      <c r="G18" s="9"/>
      <c r="H18" s="10">
        <v>5</v>
      </c>
      <c r="I18" s="8">
        <f t="shared" si="0"/>
        <v>0</v>
      </c>
      <c r="J18" s="8">
        <f t="shared" si="1"/>
        <v>0</v>
      </c>
      <c r="K18" s="49" t="s">
        <v>197</v>
      </c>
    </row>
    <row r="19" spans="1:11" ht="60">
      <c r="A19" s="2">
        <v>14</v>
      </c>
      <c r="B19" s="6" t="s">
        <v>160</v>
      </c>
      <c r="C19" s="7">
        <v>0</v>
      </c>
      <c r="D19" s="7"/>
      <c r="E19" s="7"/>
      <c r="F19" s="8"/>
      <c r="G19" s="9"/>
      <c r="H19" s="10">
        <v>5</v>
      </c>
      <c r="I19" s="8">
        <f t="shared" si="0"/>
        <v>0</v>
      </c>
      <c r="J19" s="8">
        <f t="shared" si="1"/>
        <v>0</v>
      </c>
      <c r="K19" s="49" t="s">
        <v>197</v>
      </c>
    </row>
    <row r="20" spans="1:11" ht="60">
      <c r="A20" s="2">
        <v>15</v>
      </c>
      <c r="B20" s="6" t="s">
        <v>161</v>
      </c>
      <c r="C20" s="7" t="s">
        <v>18</v>
      </c>
      <c r="D20" s="7"/>
      <c r="E20" s="7"/>
      <c r="F20" s="8"/>
      <c r="G20" s="9"/>
      <c r="H20" s="10">
        <v>1</v>
      </c>
      <c r="I20" s="8">
        <f t="shared" si="0"/>
        <v>0</v>
      </c>
      <c r="J20" s="8">
        <f t="shared" si="1"/>
        <v>0</v>
      </c>
      <c r="K20" s="49" t="s">
        <v>197</v>
      </c>
    </row>
    <row r="21" spans="1:11" ht="36">
      <c r="A21" s="2">
        <v>16</v>
      </c>
      <c r="B21" s="6" t="s">
        <v>162</v>
      </c>
      <c r="C21" s="7" t="s">
        <v>18</v>
      </c>
      <c r="D21" s="7"/>
      <c r="E21" s="7"/>
      <c r="F21" s="8"/>
      <c r="G21" s="9"/>
      <c r="H21" s="10">
        <v>2</v>
      </c>
      <c r="I21" s="8">
        <f t="shared" si="0"/>
        <v>0</v>
      </c>
      <c r="J21" s="8">
        <f t="shared" si="1"/>
        <v>0</v>
      </c>
      <c r="K21" s="49" t="s">
        <v>197</v>
      </c>
    </row>
    <row r="22" spans="1:11" ht="72">
      <c r="A22" s="2">
        <v>17</v>
      </c>
      <c r="B22" s="6" t="s">
        <v>163</v>
      </c>
      <c r="C22" s="7" t="s">
        <v>18</v>
      </c>
      <c r="D22" s="7"/>
      <c r="E22" s="7"/>
      <c r="F22" s="8"/>
      <c r="G22" s="9"/>
      <c r="H22" s="10">
        <v>5</v>
      </c>
      <c r="I22" s="8">
        <f t="shared" si="0"/>
        <v>0</v>
      </c>
      <c r="J22" s="8">
        <f t="shared" si="1"/>
        <v>0</v>
      </c>
      <c r="K22" s="49" t="s">
        <v>197</v>
      </c>
    </row>
    <row r="23" spans="1:11" ht="36">
      <c r="A23" s="2">
        <v>18</v>
      </c>
      <c r="B23" s="6" t="s">
        <v>164</v>
      </c>
      <c r="C23" s="7" t="s">
        <v>18</v>
      </c>
      <c r="D23" s="7"/>
      <c r="E23" s="7"/>
      <c r="F23" s="8"/>
      <c r="G23" s="9"/>
      <c r="H23" s="10">
        <v>1</v>
      </c>
      <c r="I23" s="8">
        <f t="shared" si="0"/>
        <v>0</v>
      </c>
      <c r="J23" s="8">
        <f t="shared" si="1"/>
        <v>0</v>
      </c>
      <c r="K23" s="49" t="s">
        <v>197</v>
      </c>
    </row>
    <row r="24" spans="1:11" ht="48">
      <c r="A24" s="2">
        <v>19</v>
      </c>
      <c r="B24" s="6" t="s">
        <v>165</v>
      </c>
      <c r="C24" s="7" t="s">
        <v>18</v>
      </c>
      <c r="D24" s="7"/>
      <c r="E24" s="7"/>
      <c r="F24" s="8"/>
      <c r="G24" s="9"/>
      <c r="H24" s="10">
        <v>5</v>
      </c>
      <c r="I24" s="8">
        <f t="shared" si="0"/>
        <v>0</v>
      </c>
      <c r="J24" s="8">
        <f t="shared" si="1"/>
        <v>0</v>
      </c>
      <c r="K24" s="49" t="s">
        <v>197</v>
      </c>
    </row>
    <row r="25" spans="1:11" ht="60">
      <c r="A25" s="2">
        <v>20</v>
      </c>
      <c r="B25" s="6" t="s">
        <v>166</v>
      </c>
      <c r="C25" s="7" t="s">
        <v>18</v>
      </c>
      <c r="D25" s="7"/>
      <c r="E25" s="7"/>
      <c r="F25" s="8"/>
      <c r="G25" s="9"/>
      <c r="H25" s="10">
        <v>2</v>
      </c>
      <c r="I25" s="8">
        <f t="shared" si="0"/>
        <v>0</v>
      </c>
      <c r="J25" s="8">
        <f t="shared" si="1"/>
        <v>0</v>
      </c>
      <c r="K25" s="49" t="s">
        <v>197</v>
      </c>
    </row>
    <row r="26" spans="1:11" ht="48">
      <c r="A26" s="2">
        <v>21</v>
      </c>
      <c r="B26" s="6" t="s">
        <v>167</v>
      </c>
      <c r="C26" s="7" t="s">
        <v>18</v>
      </c>
      <c r="D26" s="7"/>
      <c r="E26" s="7"/>
      <c r="F26" s="8"/>
      <c r="G26" s="9"/>
      <c r="H26" s="10">
        <v>5</v>
      </c>
      <c r="I26" s="8">
        <f t="shared" si="0"/>
        <v>0</v>
      </c>
      <c r="J26" s="8">
        <f t="shared" si="1"/>
        <v>0</v>
      </c>
      <c r="K26" s="49" t="s">
        <v>197</v>
      </c>
    </row>
    <row r="27" spans="1:11" ht="24">
      <c r="A27" s="2">
        <v>22</v>
      </c>
      <c r="B27" s="6" t="s">
        <v>180</v>
      </c>
      <c r="C27" s="7" t="s">
        <v>15</v>
      </c>
      <c r="D27" s="7"/>
      <c r="E27" s="7"/>
      <c r="F27" s="8"/>
      <c r="G27" s="9"/>
      <c r="H27" s="10">
        <v>50</v>
      </c>
      <c r="I27" s="8">
        <f t="shared" si="0"/>
        <v>0</v>
      </c>
      <c r="J27" s="8">
        <f t="shared" si="1"/>
        <v>0</v>
      </c>
      <c r="K27" s="49" t="s">
        <v>197</v>
      </c>
    </row>
    <row r="28" spans="1:11" ht="24">
      <c r="A28" s="2">
        <v>23</v>
      </c>
      <c r="B28" s="6" t="s">
        <v>181</v>
      </c>
      <c r="C28" s="7" t="s">
        <v>15</v>
      </c>
      <c r="D28" s="7"/>
      <c r="E28" s="7"/>
      <c r="F28" s="8"/>
      <c r="G28" s="9"/>
      <c r="H28" s="10">
        <v>52</v>
      </c>
      <c r="I28" s="8">
        <f t="shared" si="0"/>
        <v>0</v>
      </c>
      <c r="J28" s="8">
        <f t="shared" si="1"/>
        <v>0</v>
      </c>
      <c r="K28" s="49" t="s">
        <v>197</v>
      </c>
    </row>
    <row r="29" spans="1:11" ht="36">
      <c r="A29" s="2">
        <v>24</v>
      </c>
      <c r="B29" s="6" t="s">
        <v>168</v>
      </c>
      <c r="C29" s="7" t="s">
        <v>15</v>
      </c>
      <c r="D29" s="7"/>
      <c r="E29" s="7"/>
      <c r="F29" s="8"/>
      <c r="G29" s="9"/>
      <c r="H29" s="10">
        <v>2</v>
      </c>
      <c r="I29" s="8">
        <f t="shared" si="0"/>
        <v>0</v>
      </c>
      <c r="J29" s="8">
        <f t="shared" si="1"/>
        <v>0</v>
      </c>
      <c r="K29" s="49" t="s">
        <v>197</v>
      </c>
    </row>
    <row r="30" spans="1:11" ht="36">
      <c r="A30" s="2">
        <v>25</v>
      </c>
      <c r="B30" s="6" t="s">
        <v>168</v>
      </c>
      <c r="C30" s="7" t="s">
        <v>18</v>
      </c>
      <c r="D30" s="7"/>
      <c r="E30" s="7"/>
      <c r="F30" s="8"/>
      <c r="G30" s="9"/>
      <c r="H30" s="10">
        <v>2</v>
      </c>
      <c r="I30" s="8">
        <f t="shared" si="0"/>
        <v>0</v>
      </c>
      <c r="J30" s="8">
        <f t="shared" si="1"/>
        <v>0</v>
      </c>
      <c r="K30" s="49" t="s">
        <v>197</v>
      </c>
    </row>
    <row r="31" spans="1:11" ht="72">
      <c r="A31" s="2">
        <v>26</v>
      </c>
      <c r="B31" s="6" t="s">
        <v>169</v>
      </c>
      <c r="C31" s="7" t="s">
        <v>18</v>
      </c>
      <c r="D31" s="7"/>
      <c r="E31" s="7"/>
      <c r="F31" s="8"/>
      <c r="G31" s="9"/>
      <c r="H31" s="10">
        <v>1</v>
      </c>
      <c r="I31" s="8">
        <f t="shared" si="0"/>
        <v>0</v>
      </c>
      <c r="J31" s="8">
        <f t="shared" si="1"/>
        <v>0</v>
      </c>
      <c r="K31" s="49" t="s">
        <v>197</v>
      </c>
    </row>
    <row r="32" spans="1:11" ht="36">
      <c r="A32" s="2">
        <v>27</v>
      </c>
      <c r="B32" s="6" t="s">
        <v>170</v>
      </c>
      <c r="C32" s="7" t="s">
        <v>18</v>
      </c>
      <c r="D32" s="7"/>
      <c r="E32" s="7"/>
      <c r="F32" s="8"/>
      <c r="G32" s="9"/>
      <c r="H32" s="10">
        <v>1</v>
      </c>
      <c r="I32" s="8">
        <f t="shared" si="0"/>
        <v>0</v>
      </c>
      <c r="J32" s="8">
        <f t="shared" si="1"/>
        <v>0</v>
      </c>
      <c r="K32" s="49" t="s">
        <v>197</v>
      </c>
    </row>
    <row r="33" spans="1:12" ht="48">
      <c r="A33" s="2">
        <v>28</v>
      </c>
      <c r="B33" s="6" t="s">
        <v>171</v>
      </c>
      <c r="C33" s="7" t="s">
        <v>18</v>
      </c>
      <c r="D33" s="7"/>
      <c r="E33" s="7"/>
      <c r="F33" s="8"/>
      <c r="G33" s="9"/>
      <c r="H33" s="10">
        <v>5</v>
      </c>
      <c r="I33" s="8">
        <f t="shared" si="0"/>
        <v>0</v>
      </c>
      <c r="J33" s="8">
        <f t="shared" si="1"/>
        <v>0</v>
      </c>
      <c r="K33" s="49" t="s">
        <v>197</v>
      </c>
    </row>
    <row r="34" spans="1:12" ht="36.75" thickBot="1">
      <c r="A34" s="2">
        <v>29</v>
      </c>
      <c r="B34" s="27" t="s">
        <v>182</v>
      </c>
      <c r="C34" s="7" t="s">
        <v>18</v>
      </c>
      <c r="D34" s="7"/>
      <c r="E34" s="7"/>
      <c r="F34" s="8"/>
      <c r="G34" s="9"/>
      <c r="H34" s="10">
        <v>5</v>
      </c>
      <c r="I34" s="8">
        <f t="shared" si="0"/>
        <v>0</v>
      </c>
      <c r="J34" s="8">
        <f t="shared" si="1"/>
        <v>0</v>
      </c>
      <c r="K34" s="49" t="s">
        <v>197</v>
      </c>
    </row>
    <row r="35" spans="1:12" ht="24.75" thickBot="1">
      <c r="B35" s="26" t="s">
        <v>183</v>
      </c>
      <c r="D35" s="31"/>
      <c r="E35" s="31"/>
      <c r="F35" s="32"/>
      <c r="G35" s="33"/>
      <c r="H35" s="28" t="s">
        <v>10</v>
      </c>
      <c r="I35" s="30">
        <f>SUM(I6:I34)</f>
        <v>0</v>
      </c>
      <c r="J35" s="30">
        <f>SUM(J6:J34)</f>
        <v>0</v>
      </c>
    </row>
    <row r="36" spans="1:12">
      <c r="D36" s="15"/>
      <c r="E36" s="15"/>
      <c r="F36" s="22"/>
      <c r="G36" s="34"/>
      <c r="H36" s="29"/>
      <c r="I36" s="29"/>
      <c r="J36" s="29"/>
    </row>
    <row r="37" spans="1:12">
      <c r="H37" s="53"/>
      <c r="I37" s="54"/>
      <c r="J37" s="54"/>
    </row>
    <row r="41" spans="1:12">
      <c r="H41" s="102" t="s">
        <v>223</v>
      </c>
      <c r="I41" s="102"/>
      <c r="J41" s="102"/>
      <c r="K41" s="102"/>
      <c r="L41" s="102"/>
    </row>
    <row r="42" spans="1:12">
      <c r="H42" s="102"/>
      <c r="I42" s="102"/>
      <c r="J42" s="102"/>
      <c r="K42" s="102"/>
      <c r="L42" s="102"/>
    </row>
  </sheetData>
  <mergeCells count="2">
    <mergeCell ref="C1:G1"/>
    <mergeCell ref="H41:L42"/>
  </mergeCells>
  <pageMargins left="0.7" right="0.7" top="0.75" bottom="0.75" header="0.3" footer="0.3"/>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opLeftCell="B1" workbookViewId="0">
      <selection activeCell="B8" sqref="B8"/>
    </sheetView>
  </sheetViews>
  <sheetFormatPr defaultRowHeight="15"/>
  <cols>
    <col min="1" max="1" width="3.140625" customWidth="1"/>
    <col min="2" max="2" width="56.140625" customWidth="1"/>
    <col min="3" max="3" width="3.7109375" customWidth="1"/>
    <col min="4" max="4" width="23.5703125" bestFit="1" customWidth="1"/>
    <col min="5" max="5" width="23.5703125" customWidth="1"/>
    <col min="6" max="6" width="9.7109375" customWidth="1"/>
    <col min="7" max="7" width="8" customWidth="1"/>
    <col min="8" max="8" width="9.5703125" bestFit="1" customWidth="1"/>
    <col min="9" max="9" width="11.5703125" bestFit="1" customWidth="1"/>
    <col min="10" max="10" width="11" customWidth="1"/>
    <col min="11" max="11" width="12.28515625" style="45" bestFit="1" customWidth="1"/>
  </cols>
  <sheetData>
    <row r="1" spans="1:11">
      <c r="C1" s="101" t="s">
        <v>0</v>
      </c>
      <c r="D1" s="101"/>
      <c r="E1" s="101"/>
      <c r="F1" s="101"/>
      <c r="G1" s="101"/>
    </row>
    <row r="2" spans="1:11">
      <c r="B2" s="1" t="s">
        <v>205</v>
      </c>
    </row>
    <row r="4" spans="1:11" ht="24">
      <c r="A4" s="2" t="s">
        <v>1</v>
      </c>
      <c r="B4" s="2" t="s">
        <v>2</v>
      </c>
      <c r="C4" s="2" t="s">
        <v>3</v>
      </c>
      <c r="D4" s="2" t="s">
        <v>4</v>
      </c>
      <c r="E4" s="2" t="s">
        <v>202</v>
      </c>
      <c r="F4" s="2" t="s">
        <v>5</v>
      </c>
      <c r="G4" s="3" t="s">
        <v>6</v>
      </c>
      <c r="H4" s="2" t="s">
        <v>11</v>
      </c>
      <c r="I4" s="2" t="s">
        <v>14</v>
      </c>
      <c r="J4" s="4" t="s">
        <v>13</v>
      </c>
      <c r="K4" s="2" t="s">
        <v>201</v>
      </c>
    </row>
    <row r="5" spans="1:11">
      <c r="A5" s="2">
        <v>1</v>
      </c>
      <c r="B5" s="2">
        <v>2</v>
      </c>
      <c r="C5" s="2">
        <v>3</v>
      </c>
      <c r="D5" s="2">
        <v>4</v>
      </c>
      <c r="E5" s="2">
        <v>5</v>
      </c>
      <c r="F5" s="2">
        <v>6</v>
      </c>
      <c r="G5" s="2">
        <v>7</v>
      </c>
      <c r="H5" s="2">
        <v>8</v>
      </c>
      <c r="I5" s="2">
        <v>9</v>
      </c>
      <c r="J5" s="4">
        <v>10</v>
      </c>
      <c r="K5" s="48">
        <v>11</v>
      </c>
    </row>
    <row r="6" spans="1:11" ht="72">
      <c r="A6" s="5">
        <v>1</v>
      </c>
      <c r="B6" s="6" t="s">
        <v>125</v>
      </c>
      <c r="C6" s="7" t="s">
        <v>17</v>
      </c>
      <c r="D6" s="7"/>
      <c r="E6" s="7"/>
      <c r="F6" s="8"/>
      <c r="G6" s="9"/>
      <c r="H6" s="10">
        <v>150</v>
      </c>
      <c r="I6" s="8">
        <f>F6*H6</f>
        <v>0</v>
      </c>
      <c r="J6" s="8">
        <f>I6*1.08</f>
        <v>0</v>
      </c>
      <c r="K6" s="7" t="s">
        <v>197</v>
      </c>
    </row>
    <row r="7" spans="1:11" ht="72">
      <c r="A7" s="5">
        <v>2</v>
      </c>
      <c r="B7" s="6" t="s">
        <v>126</v>
      </c>
      <c r="C7" s="7" t="s">
        <v>17</v>
      </c>
      <c r="D7" s="7"/>
      <c r="E7" s="7"/>
      <c r="F7" s="8"/>
      <c r="G7" s="9"/>
      <c r="H7" s="10">
        <v>350</v>
      </c>
      <c r="I7" s="8">
        <f t="shared" ref="I7:I28" si="0">F7*H7</f>
        <v>0</v>
      </c>
      <c r="J7" s="8">
        <f t="shared" ref="J7:J28" si="1">I7*1.08</f>
        <v>0</v>
      </c>
      <c r="K7" s="46" t="s">
        <v>200</v>
      </c>
    </row>
    <row r="8" spans="1:11" ht="60">
      <c r="A8" s="5">
        <v>3</v>
      </c>
      <c r="B8" s="6" t="s">
        <v>127</v>
      </c>
      <c r="C8" s="7" t="s">
        <v>17</v>
      </c>
      <c r="D8" s="7"/>
      <c r="E8" s="7"/>
      <c r="F8" s="8"/>
      <c r="G8" s="9"/>
      <c r="H8" s="10">
        <v>100</v>
      </c>
      <c r="I8" s="8">
        <f t="shared" si="0"/>
        <v>0</v>
      </c>
      <c r="J8" s="8">
        <f t="shared" si="1"/>
        <v>0</v>
      </c>
      <c r="K8" s="46" t="s">
        <v>197</v>
      </c>
    </row>
    <row r="9" spans="1:11" ht="60">
      <c r="A9" s="5">
        <v>4</v>
      </c>
      <c r="B9" s="6" t="s">
        <v>128</v>
      </c>
      <c r="C9" s="7" t="s">
        <v>17</v>
      </c>
      <c r="D9" s="7"/>
      <c r="E9" s="7"/>
      <c r="F9" s="8"/>
      <c r="G9" s="9"/>
      <c r="H9" s="10">
        <v>1250</v>
      </c>
      <c r="I9" s="8">
        <f t="shared" si="0"/>
        <v>0</v>
      </c>
      <c r="J9" s="8">
        <f t="shared" si="1"/>
        <v>0</v>
      </c>
      <c r="K9" s="46" t="s">
        <v>200</v>
      </c>
    </row>
    <row r="10" spans="1:11" ht="72">
      <c r="A10" s="5">
        <v>5</v>
      </c>
      <c r="B10" s="6" t="s">
        <v>129</v>
      </c>
      <c r="C10" s="7" t="s">
        <v>17</v>
      </c>
      <c r="D10" s="7"/>
      <c r="E10" s="7"/>
      <c r="F10" s="8"/>
      <c r="G10" s="9"/>
      <c r="H10" s="10">
        <v>50</v>
      </c>
      <c r="I10" s="8">
        <f t="shared" si="0"/>
        <v>0</v>
      </c>
      <c r="J10" s="8">
        <f t="shared" si="1"/>
        <v>0</v>
      </c>
      <c r="K10" s="46" t="s">
        <v>197</v>
      </c>
    </row>
    <row r="11" spans="1:11" ht="72">
      <c r="A11" s="5">
        <v>6</v>
      </c>
      <c r="B11" s="6" t="s">
        <v>130</v>
      </c>
      <c r="C11" s="7" t="s">
        <v>17</v>
      </c>
      <c r="D11" s="7"/>
      <c r="E11" s="7"/>
      <c r="F11" s="8"/>
      <c r="G11" s="9"/>
      <c r="H11" s="10">
        <v>100</v>
      </c>
      <c r="I11" s="8">
        <f t="shared" si="0"/>
        <v>0</v>
      </c>
      <c r="J11" s="8">
        <f t="shared" si="1"/>
        <v>0</v>
      </c>
      <c r="K11" s="46" t="s">
        <v>197</v>
      </c>
    </row>
    <row r="12" spans="1:11" ht="60">
      <c r="A12" s="5">
        <v>7</v>
      </c>
      <c r="B12" s="6" t="s">
        <v>131</v>
      </c>
      <c r="C12" s="7" t="s">
        <v>17</v>
      </c>
      <c r="D12" s="7"/>
      <c r="E12" s="7"/>
      <c r="F12" s="8"/>
      <c r="G12" s="9"/>
      <c r="H12" s="10">
        <v>3000</v>
      </c>
      <c r="I12" s="8">
        <f t="shared" si="0"/>
        <v>0</v>
      </c>
      <c r="J12" s="8">
        <f t="shared" si="1"/>
        <v>0</v>
      </c>
      <c r="K12" s="46" t="s">
        <v>200</v>
      </c>
    </row>
    <row r="13" spans="1:11" ht="60">
      <c r="A13" s="5">
        <v>8</v>
      </c>
      <c r="B13" s="6" t="s">
        <v>132</v>
      </c>
      <c r="C13" s="7" t="s">
        <v>17</v>
      </c>
      <c r="D13" s="7"/>
      <c r="E13" s="7"/>
      <c r="F13" s="8"/>
      <c r="G13" s="9"/>
      <c r="H13" s="10">
        <v>50</v>
      </c>
      <c r="I13" s="8">
        <f t="shared" si="0"/>
        <v>0</v>
      </c>
      <c r="J13" s="8">
        <f t="shared" si="1"/>
        <v>0</v>
      </c>
      <c r="K13" s="46" t="s">
        <v>197</v>
      </c>
    </row>
    <row r="14" spans="1:11" ht="60">
      <c r="A14" s="5">
        <v>9</v>
      </c>
      <c r="B14" s="6" t="s">
        <v>133</v>
      </c>
      <c r="C14" s="7" t="s">
        <v>17</v>
      </c>
      <c r="D14" s="7"/>
      <c r="E14" s="7"/>
      <c r="F14" s="8"/>
      <c r="G14" s="9"/>
      <c r="H14" s="10">
        <v>50</v>
      </c>
      <c r="I14" s="8">
        <f t="shared" si="0"/>
        <v>0</v>
      </c>
      <c r="J14" s="8">
        <f t="shared" si="1"/>
        <v>0</v>
      </c>
      <c r="K14" s="46" t="s">
        <v>197</v>
      </c>
    </row>
    <row r="15" spans="1:11" ht="84">
      <c r="A15" s="5">
        <v>10</v>
      </c>
      <c r="B15" s="6" t="s">
        <v>134</v>
      </c>
      <c r="C15" s="7" t="s">
        <v>17</v>
      </c>
      <c r="D15" s="7"/>
      <c r="E15" s="7"/>
      <c r="F15" s="8"/>
      <c r="G15" s="9"/>
      <c r="H15" s="10">
        <v>50</v>
      </c>
      <c r="I15" s="8">
        <f t="shared" si="0"/>
        <v>0</v>
      </c>
      <c r="J15" s="8">
        <f t="shared" si="1"/>
        <v>0</v>
      </c>
      <c r="K15" s="46" t="s">
        <v>197</v>
      </c>
    </row>
    <row r="16" spans="1:11" ht="84">
      <c r="A16" s="5">
        <v>11</v>
      </c>
      <c r="B16" s="6" t="s">
        <v>135</v>
      </c>
      <c r="C16" s="7" t="s">
        <v>17</v>
      </c>
      <c r="D16" s="7"/>
      <c r="E16" s="7"/>
      <c r="F16" s="8"/>
      <c r="G16" s="9"/>
      <c r="H16" s="10">
        <v>1050</v>
      </c>
      <c r="I16" s="8">
        <f t="shared" si="0"/>
        <v>0</v>
      </c>
      <c r="J16" s="8">
        <f t="shared" si="1"/>
        <v>0</v>
      </c>
      <c r="K16" s="46" t="s">
        <v>197</v>
      </c>
    </row>
    <row r="17" spans="1:11" ht="84">
      <c r="A17" s="5">
        <v>12</v>
      </c>
      <c r="B17" s="6" t="s">
        <v>136</v>
      </c>
      <c r="C17" s="7" t="s">
        <v>17</v>
      </c>
      <c r="D17" s="7"/>
      <c r="E17" s="7"/>
      <c r="F17" s="8"/>
      <c r="G17" s="9"/>
      <c r="H17" s="10">
        <v>50</v>
      </c>
      <c r="I17" s="8">
        <f t="shared" si="0"/>
        <v>0</v>
      </c>
      <c r="J17" s="8">
        <f t="shared" si="1"/>
        <v>0</v>
      </c>
      <c r="K17" s="46" t="s">
        <v>200</v>
      </c>
    </row>
    <row r="18" spans="1:11" ht="84">
      <c r="A18" s="5">
        <v>13</v>
      </c>
      <c r="B18" s="6" t="s">
        <v>137</v>
      </c>
      <c r="C18" s="7" t="s">
        <v>17</v>
      </c>
      <c r="D18" s="7"/>
      <c r="E18" s="7"/>
      <c r="F18" s="8"/>
      <c r="G18" s="9"/>
      <c r="H18" s="10">
        <v>1000</v>
      </c>
      <c r="I18" s="8">
        <f t="shared" si="0"/>
        <v>0</v>
      </c>
      <c r="J18" s="8">
        <f t="shared" si="1"/>
        <v>0</v>
      </c>
      <c r="K18" s="46" t="s">
        <v>200</v>
      </c>
    </row>
    <row r="19" spans="1:11" ht="84">
      <c r="A19" s="5">
        <v>14</v>
      </c>
      <c r="B19" s="6" t="s">
        <v>138</v>
      </c>
      <c r="C19" s="7" t="s">
        <v>17</v>
      </c>
      <c r="D19" s="7"/>
      <c r="E19" s="7"/>
      <c r="F19" s="8"/>
      <c r="G19" s="9"/>
      <c r="H19" s="10">
        <v>100</v>
      </c>
      <c r="I19" s="8">
        <f t="shared" si="0"/>
        <v>0</v>
      </c>
      <c r="J19" s="8">
        <f t="shared" si="1"/>
        <v>0</v>
      </c>
      <c r="K19" s="46" t="s">
        <v>197</v>
      </c>
    </row>
    <row r="20" spans="1:11" ht="84">
      <c r="A20" s="5">
        <v>15</v>
      </c>
      <c r="B20" s="6" t="s">
        <v>139</v>
      </c>
      <c r="C20" s="7" t="s">
        <v>17</v>
      </c>
      <c r="D20" s="7"/>
      <c r="E20" s="7"/>
      <c r="F20" s="8"/>
      <c r="G20" s="9"/>
      <c r="H20" s="10">
        <v>50</v>
      </c>
      <c r="I20" s="8">
        <f t="shared" si="0"/>
        <v>0</v>
      </c>
      <c r="J20" s="8">
        <f t="shared" si="1"/>
        <v>0</v>
      </c>
      <c r="K20" s="46" t="s">
        <v>197</v>
      </c>
    </row>
    <row r="21" spans="1:11" ht="36">
      <c r="A21" s="5">
        <v>16</v>
      </c>
      <c r="B21" s="6" t="s">
        <v>140</v>
      </c>
      <c r="C21" s="7" t="s">
        <v>18</v>
      </c>
      <c r="D21" s="7"/>
      <c r="E21" s="7"/>
      <c r="F21" s="8"/>
      <c r="G21" s="9"/>
      <c r="H21" s="10">
        <v>3800</v>
      </c>
      <c r="I21" s="8">
        <f t="shared" si="0"/>
        <v>0</v>
      </c>
      <c r="J21" s="8">
        <f t="shared" si="1"/>
        <v>0</v>
      </c>
      <c r="K21" s="46" t="s">
        <v>200</v>
      </c>
    </row>
    <row r="22" spans="1:11" ht="48">
      <c r="A22" s="5">
        <v>17</v>
      </c>
      <c r="B22" s="6" t="s">
        <v>141</v>
      </c>
      <c r="C22" s="7" t="s">
        <v>17</v>
      </c>
      <c r="D22" s="7"/>
      <c r="E22" s="7"/>
      <c r="F22" s="8"/>
      <c r="G22" s="9"/>
      <c r="H22" s="10">
        <v>4200</v>
      </c>
      <c r="I22" s="8">
        <f t="shared" si="0"/>
        <v>0</v>
      </c>
      <c r="J22" s="8">
        <f t="shared" si="1"/>
        <v>0</v>
      </c>
      <c r="K22" s="46" t="s">
        <v>200</v>
      </c>
    </row>
    <row r="23" spans="1:11" ht="120">
      <c r="A23" s="5">
        <v>18</v>
      </c>
      <c r="B23" s="6" t="s">
        <v>142</v>
      </c>
      <c r="C23" s="7" t="s">
        <v>18</v>
      </c>
      <c r="D23" s="7"/>
      <c r="E23" s="7"/>
      <c r="F23" s="8"/>
      <c r="G23" s="9"/>
      <c r="H23" s="10">
        <v>200</v>
      </c>
      <c r="I23" s="8">
        <f t="shared" si="0"/>
        <v>0</v>
      </c>
      <c r="J23" s="8">
        <f t="shared" si="1"/>
        <v>0</v>
      </c>
      <c r="K23" s="46" t="s">
        <v>197</v>
      </c>
    </row>
    <row r="24" spans="1:11" ht="120">
      <c r="A24" s="5">
        <v>19</v>
      </c>
      <c r="B24" s="6" t="s">
        <v>143</v>
      </c>
      <c r="C24" s="7" t="s">
        <v>18</v>
      </c>
      <c r="D24" s="7"/>
      <c r="E24" s="7"/>
      <c r="F24" s="8"/>
      <c r="G24" s="9"/>
      <c r="H24" s="10">
        <v>10</v>
      </c>
      <c r="I24" s="8">
        <f t="shared" si="0"/>
        <v>0</v>
      </c>
      <c r="J24" s="8">
        <f t="shared" si="1"/>
        <v>0</v>
      </c>
      <c r="K24" s="46" t="s">
        <v>197</v>
      </c>
    </row>
    <row r="25" spans="1:11" ht="132">
      <c r="A25" s="5">
        <v>20</v>
      </c>
      <c r="B25" s="6" t="s">
        <v>144</v>
      </c>
      <c r="C25" s="7" t="s">
        <v>17</v>
      </c>
      <c r="D25" s="7"/>
      <c r="E25" s="7"/>
      <c r="F25" s="8"/>
      <c r="G25" s="9"/>
      <c r="H25" s="10">
        <v>50</v>
      </c>
      <c r="I25" s="8">
        <f t="shared" si="0"/>
        <v>0</v>
      </c>
      <c r="J25" s="8">
        <f t="shared" si="1"/>
        <v>0</v>
      </c>
      <c r="K25" s="46" t="s">
        <v>197</v>
      </c>
    </row>
    <row r="26" spans="1:11" ht="120">
      <c r="A26" s="5">
        <v>21</v>
      </c>
      <c r="B26" s="6" t="s">
        <v>145</v>
      </c>
      <c r="C26" s="7" t="s">
        <v>18</v>
      </c>
      <c r="D26" s="7"/>
      <c r="E26" s="7"/>
      <c r="F26" s="8"/>
      <c r="G26" s="9"/>
      <c r="H26" s="10">
        <v>415</v>
      </c>
      <c r="I26" s="8">
        <f t="shared" si="0"/>
        <v>0</v>
      </c>
      <c r="J26" s="8">
        <f t="shared" si="1"/>
        <v>0</v>
      </c>
      <c r="K26" s="46" t="s">
        <v>200</v>
      </c>
    </row>
    <row r="27" spans="1:11" ht="48">
      <c r="A27" s="5">
        <v>22</v>
      </c>
      <c r="B27" s="6" t="s">
        <v>146</v>
      </c>
      <c r="C27" s="7" t="s">
        <v>19</v>
      </c>
      <c r="D27" s="7"/>
      <c r="E27" s="7"/>
      <c r="F27" s="8"/>
      <c r="G27" s="9"/>
      <c r="H27" s="10">
        <v>12</v>
      </c>
      <c r="I27" s="8">
        <f t="shared" si="0"/>
        <v>0</v>
      </c>
      <c r="J27" s="8">
        <f t="shared" si="1"/>
        <v>0</v>
      </c>
      <c r="K27" s="46" t="s">
        <v>197</v>
      </c>
    </row>
    <row r="28" spans="1:11" ht="120.75" thickBot="1">
      <c r="A28" s="5">
        <v>23</v>
      </c>
      <c r="B28" s="6" t="s">
        <v>199</v>
      </c>
      <c r="C28" s="7" t="s">
        <v>18</v>
      </c>
      <c r="D28" s="7"/>
      <c r="E28" s="7"/>
      <c r="F28" s="37"/>
      <c r="G28" s="38"/>
      <c r="H28" s="10">
        <v>50</v>
      </c>
      <c r="I28" s="8">
        <f t="shared" si="0"/>
        <v>0</v>
      </c>
      <c r="J28" s="8">
        <f t="shared" si="1"/>
        <v>0</v>
      </c>
      <c r="K28" s="46" t="s">
        <v>197</v>
      </c>
    </row>
    <row r="29" spans="1:11" ht="15.75" thickBot="1">
      <c r="H29" s="28" t="s">
        <v>10</v>
      </c>
      <c r="I29" s="30">
        <f>SUM(I6:I28)</f>
        <v>0</v>
      </c>
      <c r="J29" s="30">
        <f>SUM(J6:J28)</f>
        <v>0</v>
      </c>
    </row>
    <row r="30" spans="1:11">
      <c r="B30" s="103" t="s">
        <v>198</v>
      </c>
      <c r="H30" s="29"/>
      <c r="I30" s="29"/>
      <c r="J30" s="29"/>
    </row>
    <row r="31" spans="1:11" ht="12" customHeight="1">
      <c r="B31" s="104"/>
      <c r="H31" s="53"/>
      <c r="I31" s="54"/>
      <c r="J31" s="54"/>
    </row>
    <row r="32" spans="1:11">
      <c r="B32" s="105"/>
    </row>
    <row r="35" spans="7:11">
      <c r="G35" s="102" t="s">
        <v>223</v>
      </c>
      <c r="H35" s="102"/>
      <c r="I35" s="102"/>
      <c r="J35" s="102"/>
      <c r="K35" s="102"/>
    </row>
    <row r="36" spans="7:11">
      <c r="G36" s="102"/>
      <c r="H36" s="102"/>
      <c r="I36" s="102"/>
      <c r="J36" s="102"/>
      <c r="K36" s="102"/>
    </row>
  </sheetData>
  <mergeCells count="3">
    <mergeCell ref="C1:G1"/>
    <mergeCell ref="B30:B32"/>
    <mergeCell ref="G35:K36"/>
  </mergeCells>
  <pageMargins left="0.7" right="0.7" top="0.75" bottom="0.75" header="0.3" footer="0.3"/>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D1" workbookViewId="0">
      <selection activeCell="H23" sqref="H23:L24"/>
    </sheetView>
  </sheetViews>
  <sheetFormatPr defaultRowHeight="15"/>
  <cols>
    <col min="1" max="1" width="3.140625" customWidth="1"/>
    <col min="2" max="2" width="56.140625" customWidth="1"/>
    <col min="3" max="3" width="3.7109375" customWidth="1"/>
    <col min="4" max="4" width="23.5703125" bestFit="1" customWidth="1"/>
    <col min="5" max="5" width="23.5703125" customWidth="1"/>
    <col min="6" max="6" width="9.7109375" customWidth="1"/>
    <col min="7" max="7" width="8" customWidth="1"/>
    <col min="8" max="8" width="9.5703125" bestFit="1" customWidth="1"/>
    <col min="9" max="9" width="11.5703125" bestFit="1" customWidth="1"/>
    <col min="10" max="10" width="11" customWidth="1"/>
    <col min="11" max="11" width="12.28515625" style="45" bestFit="1" customWidth="1"/>
  </cols>
  <sheetData>
    <row r="1" spans="1:11">
      <c r="C1" s="101" t="s">
        <v>0</v>
      </c>
      <c r="D1" s="101"/>
      <c r="E1" s="101"/>
      <c r="F1" s="101"/>
      <c r="G1" s="101"/>
    </row>
    <row r="2" spans="1:11">
      <c r="B2" s="1" t="s">
        <v>206</v>
      </c>
    </row>
    <row r="5" spans="1:11" ht="24">
      <c r="A5" s="2" t="s">
        <v>1</v>
      </c>
      <c r="B5" s="2" t="s">
        <v>2</v>
      </c>
      <c r="C5" s="2" t="s">
        <v>3</v>
      </c>
      <c r="D5" s="2" t="s">
        <v>4</v>
      </c>
      <c r="E5" s="2" t="s">
        <v>202</v>
      </c>
      <c r="F5" s="2" t="s">
        <v>12</v>
      </c>
      <c r="G5" s="3" t="s">
        <v>6</v>
      </c>
      <c r="H5" s="2" t="s">
        <v>7</v>
      </c>
      <c r="I5" s="2" t="s">
        <v>14</v>
      </c>
      <c r="J5" s="4" t="s">
        <v>9</v>
      </c>
      <c r="K5" s="2" t="s">
        <v>201</v>
      </c>
    </row>
    <row r="6" spans="1:11">
      <c r="A6" s="2">
        <v>1</v>
      </c>
      <c r="B6" s="2">
        <v>2</v>
      </c>
      <c r="C6" s="2">
        <v>3</v>
      </c>
      <c r="D6" s="2">
        <v>4</v>
      </c>
      <c r="E6" s="2">
        <v>5</v>
      </c>
      <c r="F6" s="2">
        <v>6</v>
      </c>
      <c r="G6" s="2">
        <v>7</v>
      </c>
      <c r="H6" s="2">
        <v>8</v>
      </c>
      <c r="I6" s="2">
        <v>9</v>
      </c>
      <c r="J6" s="4">
        <v>10</v>
      </c>
      <c r="K6" s="48">
        <v>11</v>
      </c>
    </row>
    <row r="7" spans="1:11" ht="36">
      <c r="A7" s="5">
        <v>1</v>
      </c>
      <c r="B7" s="6" t="s">
        <v>114</v>
      </c>
      <c r="C7" s="7" t="s">
        <v>73</v>
      </c>
      <c r="D7" s="7"/>
      <c r="E7" s="7"/>
      <c r="F7" s="8"/>
      <c r="G7" s="9"/>
      <c r="H7" s="10">
        <v>500</v>
      </c>
      <c r="I7" s="8">
        <f>F7*H7</f>
        <v>0</v>
      </c>
      <c r="J7" s="8">
        <f>I7*1.08</f>
        <v>0</v>
      </c>
      <c r="K7" s="5" t="s">
        <v>200</v>
      </c>
    </row>
    <row r="8" spans="1:11" ht="108">
      <c r="A8" s="5">
        <v>2</v>
      </c>
      <c r="B8" s="6" t="s">
        <v>115</v>
      </c>
      <c r="C8" s="7" t="s">
        <v>18</v>
      </c>
      <c r="D8" s="7"/>
      <c r="E8" s="7"/>
      <c r="F8" s="8"/>
      <c r="G8" s="9"/>
      <c r="H8" s="10">
        <v>2</v>
      </c>
      <c r="I8" s="8">
        <f t="shared" ref="I8:I17" si="0">F8*H8</f>
        <v>0</v>
      </c>
      <c r="J8" s="8">
        <f t="shared" ref="J8:J17" si="1">I8*1.08</f>
        <v>0</v>
      </c>
      <c r="K8" s="46" t="s">
        <v>197</v>
      </c>
    </row>
    <row r="9" spans="1:11" ht="108">
      <c r="A9" s="5">
        <v>3</v>
      </c>
      <c r="B9" s="6" t="s">
        <v>116</v>
      </c>
      <c r="C9" s="7" t="s">
        <v>18</v>
      </c>
      <c r="D9" s="7"/>
      <c r="E9" s="7"/>
      <c r="F9" s="8"/>
      <c r="G9" s="9"/>
      <c r="H9" s="10">
        <v>40</v>
      </c>
      <c r="I9" s="8">
        <f t="shared" si="0"/>
        <v>0</v>
      </c>
      <c r="J9" s="8">
        <f t="shared" si="1"/>
        <v>0</v>
      </c>
      <c r="K9" s="46" t="s">
        <v>197</v>
      </c>
    </row>
    <row r="10" spans="1:11" ht="108">
      <c r="A10" s="5">
        <v>4</v>
      </c>
      <c r="B10" s="6" t="s">
        <v>117</v>
      </c>
      <c r="C10" s="7" t="s">
        <v>18</v>
      </c>
      <c r="D10" s="7"/>
      <c r="E10" s="7"/>
      <c r="F10" s="8"/>
      <c r="G10" s="9"/>
      <c r="H10" s="10">
        <v>40</v>
      </c>
      <c r="I10" s="8">
        <f t="shared" si="0"/>
        <v>0</v>
      </c>
      <c r="J10" s="8">
        <f t="shared" si="1"/>
        <v>0</v>
      </c>
      <c r="K10" s="46" t="s">
        <v>197</v>
      </c>
    </row>
    <row r="11" spans="1:11" ht="72">
      <c r="A11" s="5">
        <v>5</v>
      </c>
      <c r="B11" s="6" t="s">
        <v>118</v>
      </c>
      <c r="C11" s="7" t="s">
        <v>73</v>
      </c>
      <c r="D11" s="7"/>
      <c r="E11" s="7"/>
      <c r="F11" s="8"/>
      <c r="G11" s="9"/>
      <c r="H11" s="10">
        <v>200</v>
      </c>
      <c r="I11" s="8">
        <f t="shared" si="0"/>
        <v>0</v>
      </c>
      <c r="J11" s="8">
        <f t="shared" si="1"/>
        <v>0</v>
      </c>
      <c r="K11" s="46" t="s">
        <v>197</v>
      </c>
    </row>
    <row r="12" spans="1:11" ht="36">
      <c r="A12" s="5">
        <v>6</v>
      </c>
      <c r="B12" s="6" t="s">
        <v>119</v>
      </c>
      <c r="C12" s="7" t="s">
        <v>18</v>
      </c>
      <c r="D12" s="7"/>
      <c r="E12" s="7"/>
      <c r="F12" s="8"/>
      <c r="G12" s="9"/>
      <c r="H12" s="10">
        <v>40</v>
      </c>
      <c r="I12" s="8">
        <f t="shared" si="0"/>
        <v>0</v>
      </c>
      <c r="J12" s="8">
        <f t="shared" si="1"/>
        <v>0</v>
      </c>
      <c r="K12" s="46" t="s">
        <v>197</v>
      </c>
    </row>
    <row r="13" spans="1:11" ht="36">
      <c r="A13" s="5">
        <v>7</v>
      </c>
      <c r="B13" s="6" t="s">
        <v>120</v>
      </c>
      <c r="C13" s="7" t="s">
        <v>18</v>
      </c>
      <c r="D13" s="7"/>
      <c r="E13" s="7"/>
      <c r="F13" s="8"/>
      <c r="G13" s="9"/>
      <c r="H13" s="10">
        <v>40</v>
      </c>
      <c r="I13" s="8">
        <f t="shared" si="0"/>
        <v>0</v>
      </c>
      <c r="J13" s="8">
        <f t="shared" si="1"/>
        <v>0</v>
      </c>
      <c r="K13" s="46" t="s">
        <v>197</v>
      </c>
    </row>
    <row r="14" spans="1:11" ht="48">
      <c r="A14" s="5">
        <v>8</v>
      </c>
      <c r="B14" s="6" t="s">
        <v>121</v>
      </c>
      <c r="C14" s="7" t="s">
        <v>17</v>
      </c>
      <c r="D14" s="7"/>
      <c r="E14" s="7"/>
      <c r="F14" s="8"/>
      <c r="G14" s="9"/>
      <c r="H14" s="10">
        <v>20</v>
      </c>
      <c r="I14" s="8">
        <f t="shared" si="0"/>
        <v>0</v>
      </c>
      <c r="J14" s="8">
        <f t="shared" si="1"/>
        <v>0</v>
      </c>
      <c r="K14" s="46" t="s">
        <v>197</v>
      </c>
    </row>
    <row r="15" spans="1:11" ht="24">
      <c r="A15" s="5">
        <v>9</v>
      </c>
      <c r="B15" s="6" t="s">
        <v>122</v>
      </c>
      <c r="C15" s="7" t="s">
        <v>18</v>
      </c>
      <c r="D15" s="7"/>
      <c r="E15" s="7"/>
      <c r="F15" s="8"/>
      <c r="G15" s="9"/>
      <c r="H15" s="10">
        <v>1</v>
      </c>
      <c r="I15" s="8">
        <f t="shared" si="0"/>
        <v>0</v>
      </c>
      <c r="J15" s="8">
        <f t="shared" si="1"/>
        <v>0</v>
      </c>
      <c r="K15" s="46" t="s">
        <v>197</v>
      </c>
    </row>
    <row r="16" spans="1:11" ht="24">
      <c r="A16" s="5">
        <v>10</v>
      </c>
      <c r="B16" s="6" t="s">
        <v>123</v>
      </c>
      <c r="C16" s="7" t="s">
        <v>18</v>
      </c>
      <c r="D16" s="7"/>
      <c r="E16" s="7"/>
      <c r="F16" s="8"/>
      <c r="G16" s="9"/>
      <c r="H16" s="10">
        <v>1</v>
      </c>
      <c r="I16" s="8">
        <f t="shared" si="0"/>
        <v>0</v>
      </c>
      <c r="J16" s="8">
        <f t="shared" si="1"/>
        <v>0</v>
      </c>
      <c r="K16" s="46" t="s">
        <v>197</v>
      </c>
    </row>
    <row r="17" spans="1:12" ht="24.75" thickBot="1">
      <c r="A17" s="5">
        <v>11</v>
      </c>
      <c r="B17" s="6" t="s">
        <v>124</v>
      </c>
      <c r="C17" s="7" t="s">
        <v>18</v>
      </c>
      <c r="D17" s="7"/>
      <c r="E17" s="7"/>
      <c r="F17" s="8"/>
      <c r="G17" s="9"/>
      <c r="H17" s="10">
        <v>1</v>
      </c>
      <c r="I17" s="8">
        <f t="shared" si="0"/>
        <v>0</v>
      </c>
      <c r="J17" s="8">
        <f t="shared" si="1"/>
        <v>0</v>
      </c>
      <c r="K17" s="46" t="s">
        <v>197</v>
      </c>
    </row>
    <row r="18" spans="1:12" ht="15.75" thickBot="1">
      <c r="A18" s="12"/>
      <c r="B18" s="18"/>
      <c r="C18" s="19"/>
      <c r="D18" s="19"/>
      <c r="E18" s="19"/>
      <c r="F18" s="20"/>
      <c r="G18" s="21"/>
      <c r="H18" s="28" t="s">
        <v>10</v>
      </c>
      <c r="I18" s="30">
        <f>SUM(I7:I17)</f>
        <v>0</v>
      </c>
      <c r="J18" s="30">
        <f>SUM(J7:J17)</f>
        <v>0</v>
      </c>
    </row>
    <row r="19" spans="1:12">
      <c r="A19" s="12"/>
      <c r="B19" s="18"/>
      <c r="C19" s="19"/>
      <c r="D19" s="19"/>
      <c r="E19" s="19"/>
      <c r="F19" s="20"/>
      <c r="G19" s="21"/>
      <c r="H19" s="29"/>
      <c r="I19" s="29"/>
      <c r="J19" s="29"/>
    </row>
    <row r="20" spans="1:12">
      <c r="A20" s="12"/>
      <c r="B20" s="18"/>
      <c r="C20" s="19"/>
      <c r="D20" s="19"/>
      <c r="E20" s="19"/>
      <c r="F20" s="20"/>
      <c r="G20" s="21"/>
      <c r="H20" s="53"/>
      <c r="I20" s="54"/>
      <c r="J20" s="54"/>
      <c r="K20" s="51"/>
    </row>
    <row r="23" spans="1:12">
      <c r="H23" s="102" t="s">
        <v>223</v>
      </c>
      <c r="I23" s="102"/>
      <c r="J23" s="102"/>
      <c r="K23" s="102"/>
      <c r="L23" s="102"/>
    </row>
    <row r="24" spans="1:12">
      <c r="H24" s="102"/>
      <c r="I24" s="102"/>
      <c r="J24" s="102"/>
      <c r="K24" s="102"/>
      <c r="L24" s="102"/>
    </row>
  </sheetData>
  <mergeCells count="2">
    <mergeCell ref="C1:G1"/>
    <mergeCell ref="H23:L24"/>
  </mergeCells>
  <pageMargins left="0.7" right="0.7" top="0.75" bottom="0.75" header="0.3" footer="0.3"/>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opLeftCell="D25" workbookViewId="0">
      <selection activeCell="G52" sqref="G52:K53"/>
    </sheetView>
  </sheetViews>
  <sheetFormatPr defaultRowHeight="15"/>
  <cols>
    <col min="1" max="1" width="3.140625" customWidth="1"/>
    <col min="2" max="2" width="56.140625" customWidth="1"/>
    <col min="3" max="3" width="3.7109375" customWidth="1"/>
    <col min="4" max="4" width="23.5703125" bestFit="1" customWidth="1"/>
    <col min="5" max="5" width="23.5703125" customWidth="1"/>
    <col min="6" max="6" width="9.7109375" customWidth="1"/>
    <col min="7" max="7" width="8" customWidth="1"/>
    <col min="8" max="8" width="9.5703125" bestFit="1" customWidth="1"/>
    <col min="9" max="10" width="11.42578125" bestFit="1" customWidth="1"/>
    <col min="11" max="11" width="12.28515625" style="45" bestFit="1" customWidth="1"/>
  </cols>
  <sheetData>
    <row r="1" spans="1:11">
      <c r="C1" s="101" t="s">
        <v>0</v>
      </c>
      <c r="D1" s="101"/>
      <c r="E1" s="101"/>
      <c r="F1" s="101"/>
      <c r="G1" s="101"/>
    </row>
    <row r="2" spans="1:11">
      <c r="B2" s="1" t="s">
        <v>207</v>
      </c>
    </row>
    <row r="5" spans="1:11" ht="24">
      <c r="A5" s="2" t="s">
        <v>1</v>
      </c>
      <c r="B5" s="2" t="s">
        <v>2</v>
      </c>
      <c r="C5" s="2" t="s">
        <v>3</v>
      </c>
      <c r="D5" s="2" t="s">
        <v>4</v>
      </c>
      <c r="E5" s="2" t="s">
        <v>202</v>
      </c>
      <c r="F5" s="2" t="s">
        <v>5</v>
      </c>
      <c r="G5" s="3" t="s">
        <v>6</v>
      </c>
      <c r="H5" s="2" t="s">
        <v>7</v>
      </c>
      <c r="I5" s="2" t="s">
        <v>8</v>
      </c>
      <c r="J5" s="4" t="s">
        <v>13</v>
      </c>
      <c r="K5" s="2" t="s">
        <v>201</v>
      </c>
    </row>
    <row r="6" spans="1:11">
      <c r="A6" s="2">
        <v>1</v>
      </c>
      <c r="B6" s="2">
        <v>2</v>
      </c>
      <c r="C6" s="2">
        <v>3</v>
      </c>
      <c r="D6" s="2">
        <v>4</v>
      </c>
      <c r="E6" s="2">
        <v>5</v>
      </c>
      <c r="F6" s="2">
        <v>6</v>
      </c>
      <c r="G6" s="2">
        <v>7</v>
      </c>
      <c r="H6" s="2">
        <v>8</v>
      </c>
      <c r="I6" s="2">
        <v>9</v>
      </c>
      <c r="J6" s="4">
        <v>10</v>
      </c>
      <c r="K6" s="48">
        <v>11</v>
      </c>
    </row>
    <row r="7" spans="1:11" ht="132">
      <c r="A7" s="5">
        <v>1</v>
      </c>
      <c r="B7" s="6" t="s">
        <v>79</v>
      </c>
      <c r="C7" s="7" t="s">
        <v>18</v>
      </c>
      <c r="D7" s="7"/>
      <c r="E7" s="7"/>
      <c r="F7" s="8"/>
      <c r="G7" s="9"/>
      <c r="H7" s="10">
        <v>4400</v>
      </c>
      <c r="I7" s="8">
        <f>F7*H7</f>
        <v>0</v>
      </c>
      <c r="J7" s="8">
        <f>I7*1.08</f>
        <v>0</v>
      </c>
      <c r="K7" s="8" t="s">
        <v>197</v>
      </c>
    </row>
    <row r="8" spans="1:11" ht="72">
      <c r="A8" s="5">
        <v>2</v>
      </c>
      <c r="B8" s="6" t="s">
        <v>80</v>
      </c>
      <c r="C8" s="7" t="s">
        <v>19</v>
      </c>
      <c r="D8" s="7"/>
      <c r="E8" s="7"/>
      <c r="F8" s="8"/>
      <c r="G8" s="9"/>
      <c r="H8" s="10">
        <v>1</v>
      </c>
      <c r="I8" s="8">
        <f t="shared" ref="I8:I46" si="0">F8*H8</f>
        <v>0</v>
      </c>
      <c r="J8" s="8">
        <f t="shared" ref="J8:J46" si="1">I8*1.08</f>
        <v>0</v>
      </c>
      <c r="K8" s="7" t="s">
        <v>197</v>
      </c>
    </row>
    <row r="9" spans="1:11" ht="72">
      <c r="A9" s="5">
        <v>3</v>
      </c>
      <c r="B9" s="6" t="s">
        <v>188</v>
      </c>
      <c r="C9" s="7" t="s">
        <v>19</v>
      </c>
      <c r="D9" s="7"/>
      <c r="E9" s="7"/>
      <c r="F9" s="8"/>
      <c r="G9" s="9"/>
      <c r="H9" s="10">
        <v>2</v>
      </c>
      <c r="I9" s="8">
        <f t="shared" si="0"/>
        <v>0</v>
      </c>
      <c r="J9" s="8">
        <f t="shared" si="1"/>
        <v>0</v>
      </c>
      <c r="K9" s="7" t="s">
        <v>197</v>
      </c>
    </row>
    <row r="10" spans="1:11" ht="60">
      <c r="A10" s="5">
        <v>4</v>
      </c>
      <c r="B10" s="6" t="s">
        <v>81</v>
      </c>
      <c r="C10" s="7" t="s">
        <v>19</v>
      </c>
      <c r="D10" s="7"/>
      <c r="E10" s="7"/>
      <c r="F10" s="8"/>
      <c r="G10" s="9"/>
      <c r="H10" s="10">
        <v>48</v>
      </c>
      <c r="I10" s="8">
        <f t="shared" si="0"/>
        <v>0</v>
      </c>
      <c r="J10" s="8">
        <f t="shared" si="1"/>
        <v>0</v>
      </c>
      <c r="K10" s="7" t="s">
        <v>200</v>
      </c>
    </row>
    <row r="11" spans="1:11" ht="60">
      <c r="A11" s="5">
        <v>5</v>
      </c>
      <c r="B11" s="6" t="s">
        <v>82</v>
      </c>
      <c r="C11" s="7" t="s">
        <v>19</v>
      </c>
      <c r="D11" s="7"/>
      <c r="E11" s="7"/>
      <c r="F11" s="8"/>
      <c r="G11" s="9"/>
      <c r="H11" s="10">
        <v>1</v>
      </c>
      <c r="I11" s="8">
        <f t="shared" si="0"/>
        <v>0</v>
      </c>
      <c r="J11" s="8">
        <f t="shared" si="1"/>
        <v>0</v>
      </c>
      <c r="K11" s="7" t="s">
        <v>197</v>
      </c>
    </row>
    <row r="12" spans="1:11" ht="60">
      <c r="A12" s="5">
        <v>6</v>
      </c>
      <c r="B12" s="6" t="s">
        <v>83</v>
      </c>
      <c r="C12" s="7" t="s">
        <v>19</v>
      </c>
      <c r="D12" s="7"/>
      <c r="E12" s="7"/>
      <c r="F12" s="8"/>
      <c r="G12" s="9"/>
      <c r="H12" s="10">
        <v>5</v>
      </c>
      <c r="I12" s="8">
        <f t="shared" si="0"/>
        <v>0</v>
      </c>
      <c r="J12" s="8">
        <f t="shared" si="1"/>
        <v>0</v>
      </c>
      <c r="K12" s="7" t="s">
        <v>197</v>
      </c>
    </row>
    <row r="13" spans="1:11" ht="60">
      <c r="A13" s="5">
        <v>7</v>
      </c>
      <c r="B13" s="6" t="s">
        <v>84</v>
      </c>
      <c r="C13" s="7" t="s">
        <v>19</v>
      </c>
      <c r="D13" s="7"/>
      <c r="E13" s="7"/>
      <c r="F13" s="8"/>
      <c r="G13" s="9"/>
      <c r="H13" s="10">
        <v>49</v>
      </c>
      <c r="I13" s="8">
        <f t="shared" si="0"/>
        <v>0</v>
      </c>
      <c r="J13" s="8">
        <f t="shared" si="1"/>
        <v>0</v>
      </c>
      <c r="K13" s="7" t="s">
        <v>200</v>
      </c>
    </row>
    <row r="14" spans="1:11" ht="60">
      <c r="A14" s="5">
        <v>8</v>
      </c>
      <c r="B14" s="6" t="s">
        <v>85</v>
      </c>
      <c r="C14" s="7" t="s">
        <v>19</v>
      </c>
      <c r="D14" s="7"/>
      <c r="E14" s="7"/>
      <c r="F14" s="8"/>
      <c r="G14" s="9"/>
      <c r="H14" s="10">
        <v>72</v>
      </c>
      <c r="I14" s="8">
        <f t="shared" si="0"/>
        <v>0</v>
      </c>
      <c r="J14" s="8">
        <f t="shared" si="1"/>
        <v>0</v>
      </c>
      <c r="K14" s="7" t="s">
        <v>200</v>
      </c>
    </row>
    <row r="15" spans="1:11" ht="60">
      <c r="A15" s="5">
        <v>9</v>
      </c>
      <c r="B15" s="6" t="s">
        <v>86</v>
      </c>
      <c r="C15" s="7" t="s">
        <v>19</v>
      </c>
      <c r="D15" s="7"/>
      <c r="E15" s="7"/>
      <c r="F15" s="8"/>
      <c r="G15" s="9"/>
      <c r="H15" s="10">
        <v>285</v>
      </c>
      <c r="I15" s="8">
        <f t="shared" si="0"/>
        <v>0</v>
      </c>
      <c r="J15" s="8">
        <f t="shared" si="1"/>
        <v>0</v>
      </c>
      <c r="K15" s="7" t="s">
        <v>200</v>
      </c>
    </row>
    <row r="16" spans="1:11" ht="48">
      <c r="A16" s="5">
        <v>10</v>
      </c>
      <c r="B16" s="6" t="s">
        <v>87</v>
      </c>
      <c r="C16" s="7" t="s">
        <v>19</v>
      </c>
      <c r="D16" s="7"/>
      <c r="E16" s="7"/>
      <c r="F16" s="8"/>
      <c r="G16" s="9"/>
      <c r="H16" s="10">
        <v>60</v>
      </c>
      <c r="I16" s="8">
        <f t="shared" si="0"/>
        <v>0</v>
      </c>
      <c r="J16" s="8">
        <f t="shared" si="1"/>
        <v>0</v>
      </c>
      <c r="K16" s="7" t="s">
        <v>200</v>
      </c>
    </row>
    <row r="17" spans="1:11">
      <c r="A17" s="5">
        <v>11</v>
      </c>
      <c r="B17" s="6" t="s">
        <v>88</v>
      </c>
      <c r="C17" s="7" t="s">
        <v>18</v>
      </c>
      <c r="D17" s="7"/>
      <c r="E17" s="7"/>
      <c r="F17" s="8"/>
      <c r="G17" s="9"/>
      <c r="H17" s="10">
        <v>40</v>
      </c>
      <c r="I17" s="8">
        <f t="shared" si="0"/>
        <v>0</v>
      </c>
      <c r="J17" s="8">
        <f t="shared" si="1"/>
        <v>0</v>
      </c>
      <c r="K17" s="7" t="s">
        <v>197</v>
      </c>
    </row>
    <row r="18" spans="1:11" ht="84">
      <c r="A18" s="5">
        <v>12</v>
      </c>
      <c r="B18" s="16" t="s">
        <v>89</v>
      </c>
      <c r="C18" s="17" t="s">
        <v>18</v>
      </c>
      <c r="D18" s="17"/>
      <c r="E18" s="17"/>
      <c r="F18" s="8"/>
      <c r="G18" s="9"/>
      <c r="H18" s="10">
        <v>300</v>
      </c>
      <c r="I18" s="8">
        <f t="shared" si="0"/>
        <v>0</v>
      </c>
      <c r="J18" s="8">
        <f t="shared" si="1"/>
        <v>0</v>
      </c>
      <c r="K18" s="7" t="s">
        <v>200</v>
      </c>
    </row>
    <row r="19" spans="1:11" ht="36">
      <c r="A19" s="5">
        <v>13</v>
      </c>
      <c r="B19" s="16" t="s">
        <v>185</v>
      </c>
      <c r="C19" s="17" t="s">
        <v>18</v>
      </c>
      <c r="D19" s="17"/>
      <c r="E19" s="17"/>
      <c r="F19" s="8"/>
      <c r="G19" s="9"/>
      <c r="H19" s="10">
        <v>5</v>
      </c>
      <c r="I19" s="8">
        <f t="shared" si="0"/>
        <v>0</v>
      </c>
      <c r="J19" s="8">
        <f t="shared" si="1"/>
        <v>0</v>
      </c>
      <c r="K19" s="7" t="s">
        <v>197</v>
      </c>
    </row>
    <row r="20" spans="1:11" ht="36">
      <c r="A20" s="5">
        <v>14</v>
      </c>
      <c r="B20" s="16" t="s">
        <v>184</v>
      </c>
      <c r="C20" s="17" t="s">
        <v>18</v>
      </c>
      <c r="D20" s="17"/>
      <c r="E20" s="17"/>
      <c r="F20" s="8"/>
      <c r="G20" s="9"/>
      <c r="H20" s="10">
        <v>10</v>
      </c>
      <c r="I20" s="8">
        <f t="shared" si="0"/>
        <v>0</v>
      </c>
      <c r="J20" s="8">
        <f t="shared" si="1"/>
        <v>0</v>
      </c>
      <c r="K20" s="7" t="s">
        <v>197</v>
      </c>
    </row>
    <row r="21" spans="1:11" ht="36">
      <c r="A21" s="5">
        <v>15</v>
      </c>
      <c r="B21" s="6" t="s">
        <v>90</v>
      </c>
      <c r="C21" s="7" t="s">
        <v>18</v>
      </c>
      <c r="D21" s="7"/>
      <c r="E21" s="7"/>
      <c r="F21" s="8"/>
      <c r="G21" s="9"/>
      <c r="H21" s="10">
        <v>1570</v>
      </c>
      <c r="I21" s="8">
        <f t="shared" si="0"/>
        <v>0</v>
      </c>
      <c r="J21" s="8">
        <f t="shared" si="1"/>
        <v>0</v>
      </c>
      <c r="K21" s="7" t="s">
        <v>200</v>
      </c>
    </row>
    <row r="22" spans="1:11" ht="36">
      <c r="A22" s="5">
        <v>16</v>
      </c>
      <c r="B22" s="6" t="s">
        <v>91</v>
      </c>
      <c r="C22" s="7" t="s">
        <v>18</v>
      </c>
      <c r="D22" s="7"/>
      <c r="E22" s="7"/>
      <c r="F22" s="8"/>
      <c r="G22" s="9"/>
      <c r="H22" s="10">
        <v>300</v>
      </c>
      <c r="I22" s="8">
        <f t="shared" si="0"/>
        <v>0</v>
      </c>
      <c r="J22" s="8">
        <f t="shared" si="1"/>
        <v>0</v>
      </c>
      <c r="K22" s="7" t="s">
        <v>197</v>
      </c>
    </row>
    <row r="23" spans="1:11" ht="36">
      <c r="A23" s="5">
        <v>17</v>
      </c>
      <c r="B23" s="6" t="s">
        <v>191</v>
      </c>
      <c r="C23" s="7" t="s">
        <v>18</v>
      </c>
      <c r="D23" s="7"/>
      <c r="E23" s="7"/>
      <c r="F23" s="8"/>
      <c r="G23" s="9"/>
      <c r="H23" s="10">
        <v>1895</v>
      </c>
      <c r="I23" s="8">
        <f t="shared" si="0"/>
        <v>0</v>
      </c>
      <c r="J23" s="8">
        <f t="shared" si="1"/>
        <v>0</v>
      </c>
      <c r="K23" s="7" t="s">
        <v>200</v>
      </c>
    </row>
    <row r="24" spans="1:11" ht="36">
      <c r="A24" s="5">
        <v>18</v>
      </c>
      <c r="B24" s="6" t="s">
        <v>92</v>
      </c>
      <c r="C24" s="7" t="s">
        <v>18</v>
      </c>
      <c r="D24" s="7"/>
      <c r="E24" s="7"/>
      <c r="F24" s="8"/>
      <c r="G24" s="9"/>
      <c r="H24" s="10">
        <v>10</v>
      </c>
      <c r="I24" s="8">
        <f t="shared" si="0"/>
        <v>0</v>
      </c>
      <c r="J24" s="8">
        <f t="shared" si="1"/>
        <v>0</v>
      </c>
      <c r="K24" s="7" t="s">
        <v>197</v>
      </c>
    </row>
    <row r="25" spans="1:11" ht="72">
      <c r="A25" s="5">
        <v>19</v>
      </c>
      <c r="B25" s="6" t="s">
        <v>93</v>
      </c>
      <c r="C25" s="7" t="s">
        <v>18</v>
      </c>
      <c r="D25" s="7"/>
      <c r="E25" s="7"/>
      <c r="F25" s="8"/>
      <c r="G25" s="9"/>
      <c r="H25" s="10">
        <v>125</v>
      </c>
      <c r="I25" s="8">
        <f t="shared" si="0"/>
        <v>0</v>
      </c>
      <c r="J25" s="8">
        <f t="shared" si="1"/>
        <v>0</v>
      </c>
      <c r="K25" s="7" t="s">
        <v>200</v>
      </c>
    </row>
    <row r="26" spans="1:11" ht="84">
      <c r="A26" s="5">
        <v>20</v>
      </c>
      <c r="B26" s="6" t="s">
        <v>94</v>
      </c>
      <c r="C26" s="7" t="s">
        <v>18</v>
      </c>
      <c r="D26" s="7"/>
      <c r="E26" s="7"/>
      <c r="F26" s="8"/>
      <c r="G26" s="9"/>
      <c r="H26" s="10">
        <v>8200</v>
      </c>
      <c r="I26" s="8">
        <f t="shared" si="0"/>
        <v>0</v>
      </c>
      <c r="J26" s="8">
        <f t="shared" si="1"/>
        <v>0</v>
      </c>
      <c r="K26" s="7" t="s">
        <v>200</v>
      </c>
    </row>
    <row r="27" spans="1:11" ht="84">
      <c r="A27" s="5">
        <v>21</v>
      </c>
      <c r="B27" s="6" t="s">
        <v>95</v>
      </c>
      <c r="C27" s="7" t="s">
        <v>18</v>
      </c>
      <c r="D27" s="7"/>
      <c r="E27" s="7"/>
      <c r="F27" s="8"/>
      <c r="G27" s="9"/>
      <c r="H27" s="10">
        <v>5</v>
      </c>
      <c r="I27" s="8">
        <f t="shared" si="0"/>
        <v>0</v>
      </c>
      <c r="J27" s="8">
        <f t="shared" si="1"/>
        <v>0</v>
      </c>
      <c r="K27" s="7" t="s">
        <v>197</v>
      </c>
    </row>
    <row r="28" spans="1:11" ht="48">
      <c r="A28" s="5">
        <v>22</v>
      </c>
      <c r="B28" s="6" t="s">
        <v>96</v>
      </c>
      <c r="C28" s="7" t="s">
        <v>18</v>
      </c>
      <c r="D28" s="7"/>
      <c r="E28" s="7"/>
      <c r="F28" s="8"/>
      <c r="G28" s="9"/>
      <c r="H28" s="10">
        <v>450</v>
      </c>
      <c r="I28" s="8">
        <f t="shared" si="0"/>
        <v>0</v>
      </c>
      <c r="J28" s="8">
        <f t="shared" si="1"/>
        <v>0</v>
      </c>
      <c r="K28" s="7" t="s">
        <v>200</v>
      </c>
    </row>
    <row r="29" spans="1:11" ht="24">
      <c r="A29" s="5">
        <v>23</v>
      </c>
      <c r="B29" s="6" t="s">
        <v>97</v>
      </c>
      <c r="C29" s="7" t="s">
        <v>19</v>
      </c>
      <c r="D29" s="7"/>
      <c r="E29" s="7"/>
      <c r="F29" s="8"/>
      <c r="G29" s="9"/>
      <c r="H29" s="10">
        <v>45</v>
      </c>
      <c r="I29" s="8">
        <f t="shared" si="0"/>
        <v>0</v>
      </c>
      <c r="J29" s="8">
        <f t="shared" si="1"/>
        <v>0</v>
      </c>
      <c r="K29" s="7" t="s">
        <v>200</v>
      </c>
    </row>
    <row r="30" spans="1:11" ht="48">
      <c r="A30" s="5">
        <v>24</v>
      </c>
      <c r="B30" s="6" t="s">
        <v>98</v>
      </c>
      <c r="C30" s="7" t="s">
        <v>18</v>
      </c>
      <c r="D30" s="7"/>
      <c r="E30" s="7"/>
      <c r="F30" s="8"/>
      <c r="G30" s="9"/>
      <c r="H30" s="10">
        <v>45</v>
      </c>
      <c r="I30" s="8">
        <f t="shared" si="0"/>
        <v>0</v>
      </c>
      <c r="J30" s="8">
        <f t="shared" si="1"/>
        <v>0</v>
      </c>
      <c r="K30" s="7" t="s">
        <v>200</v>
      </c>
    </row>
    <row r="31" spans="1:11" ht="48">
      <c r="A31" s="5">
        <v>25</v>
      </c>
      <c r="B31" s="6" t="s">
        <v>99</v>
      </c>
      <c r="C31" s="7" t="s">
        <v>19</v>
      </c>
      <c r="D31" s="7"/>
      <c r="E31" s="7"/>
      <c r="F31" s="8"/>
      <c r="G31" s="9"/>
      <c r="H31" s="10">
        <v>118</v>
      </c>
      <c r="I31" s="8">
        <f t="shared" si="0"/>
        <v>0</v>
      </c>
      <c r="J31" s="8">
        <f t="shared" si="1"/>
        <v>0</v>
      </c>
      <c r="K31" s="7" t="s">
        <v>200</v>
      </c>
    </row>
    <row r="32" spans="1:11" ht="48">
      <c r="A32" s="5">
        <v>26</v>
      </c>
      <c r="B32" s="6" t="s">
        <v>100</v>
      </c>
      <c r="C32" s="7" t="s">
        <v>19</v>
      </c>
      <c r="D32" s="7"/>
      <c r="E32" s="7"/>
      <c r="F32" s="8"/>
      <c r="G32" s="9"/>
      <c r="H32" s="10">
        <v>172</v>
      </c>
      <c r="I32" s="8">
        <f t="shared" si="0"/>
        <v>0</v>
      </c>
      <c r="J32" s="8">
        <f t="shared" si="1"/>
        <v>0</v>
      </c>
      <c r="K32" s="7" t="s">
        <v>200</v>
      </c>
    </row>
    <row r="33" spans="1:11" ht="48">
      <c r="A33" s="5">
        <v>27</v>
      </c>
      <c r="B33" s="6" t="s">
        <v>101</v>
      </c>
      <c r="C33" s="7" t="s">
        <v>19</v>
      </c>
      <c r="D33" s="7"/>
      <c r="E33" s="7"/>
      <c r="F33" s="8"/>
      <c r="G33" s="9"/>
      <c r="H33" s="10">
        <v>125</v>
      </c>
      <c r="I33" s="8">
        <f t="shared" si="0"/>
        <v>0</v>
      </c>
      <c r="J33" s="8">
        <f t="shared" si="1"/>
        <v>0</v>
      </c>
      <c r="K33" s="7" t="s">
        <v>200</v>
      </c>
    </row>
    <row r="34" spans="1:11" ht="48">
      <c r="A34" s="5">
        <v>28</v>
      </c>
      <c r="B34" s="6" t="s">
        <v>102</v>
      </c>
      <c r="C34" s="7" t="s">
        <v>19</v>
      </c>
      <c r="D34" s="7"/>
      <c r="E34" s="7"/>
      <c r="F34" s="8"/>
      <c r="G34" s="9"/>
      <c r="H34" s="10">
        <v>120</v>
      </c>
      <c r="I34" s="8">
        <f t="shared" si="0"/>
        <v>0</v>
      </c>
      <c r="J34" s="8">
        <f t="shared" si="1"/>
        <v>0</v>
      </c>
      <c r="K34" s="7" t="s">
        <v>200</v>
      </c>
    </row>
    <row r="35" spans="1:11" ht="84">
      <c r="A35" s="5">
        <v>29</v>
      </c>
      <c r="B35" s="6" t="s">
        <v>103</v>
      </c>
      <c r="C35" s="7" t="s">
        <v>18</v>
      </c>
      <c r="D35" s="7"/>
      <c r="E35" s="7"/>
      <c r="F35" s="8"/>
      <c r="G35" s="9"/>
      <c r="H35" s="10">
        <v>100</v>
      </c>
      <c r="I35" s="8">
        <f t="shared" si="0"/>
        <v>0</v>
      </c>
      <c r="J35" s="8">
        <f t="shared" si="1"/>
        <v>0</v>
      </c>
      <c r="K35" s="7" t="s">
        <v>197</v>
      </c>
    </row>
    <row r="36" spans="1:11" ht="84">
      <c r="A36" s="5">
        <v>30</v>
      </c>
      <c r="B36" s="6" t="s">
        <v>104</v>
      </c>
      <c r="C36" s="7" t="s">
        <v>18</v>
      </c>
      <c r="D36" s="7"/>
      <c r="E36" s="7"/>
      <c r="F36" s="8"/>
      <c r="G36" s="9"/>
      <c r="H36" s="10">
        <v>200</v>
      </c>
      <c r="I36" s="8">
        <f t="shared" si="0"/>
        <v>0</v>
      </c>
      <c r="J36" s="8">
        <f t="shared" si="1"/>
        <v>0</v>
      </c>
      <c r="K36" s="7" t="s">
        <v>197</v>
      </c>
    </row>
    <row r="37" spans="1:11" ht="84">
      <c r="A37" s="5">
        <v>31</v>
      </c>
      <c r="B37" s="6" t="s">
        <v>105</v>
      </c>
      <c r="C37" s="7" t="s">
        <v>18</v>
      </c>
      <c r="D37" s="7"/>
      <c r="E37" s="7"/>
      <c r="F37" s="8"/>
      <c r="G37" s="9"/>
      <c r="H37" s="10">
        <v>1190</v>
      </c>
      <c r="I37" s="8">
        <f t="shared" si="0"/>
        <v>0</v>
      </c>
      <c r="J37" s="8">
        <f t="shared" si="1"/>
        <v>0</v>
      </c>
      <c r="K37" s="7" t="s">
        <v>200</v>
      </c>
    </row>
    <row r="38" spans="1:11" ht="72">
      <c r="A38" s="5">
        <v>32</v>
      </c>
      <c r="B38" s="6" t="s">
        <v>106</v>
      </c>
      <c r="C38" s="7" t="s">
        <v>18</v>
      </c>
      <c r="D38" s="7"/>
      <c r="E38" s="7"/>
      <c r="F38" s="8"/>
      <c r="G38" s="9"/>
      <c r="H38" s="10">
        <v>1700</v>
      </c>
      <c r="I38" s="8">
        <f t="shared" si="0"/>
        <v>0</v>
      </c>
      <c r="J38" s="8">
        <f t="shared" si="1"/>
        <v>0</v>
      </c>
      <c r="K38" s="7" t="s">
        <v>200</v>
      </c>
    </row>
    <row r="39" spans="1:11" ht="36">
      <c r="A39" s="5">
        <v>33</v>
      </c>
      <c r="B39" s="6" t="s">
        <v>107</v>
      </c>
      <c r="C39" s="7" t="s">
        <v>18</v>
      </c>
      <c r="D39" s="7"/>
      <c r="E39" s="7"/>
      <c r="F39" s="8"/>
      <c r="G39" s="9"/>
      <c r="H39" s="10">
        <v>12</v>
      </c>
      <c r="I39" s="8">
        <f t="shared" si="0"/>
        <v>0</v>
      </c>
      <c r="J39" s="8">
        <f t="shared" si="1"/>
        <v>0</v>
      </c>
      <c r="K39" s="7" t="s">
        <v>197</v>
      </c>
    </row>
    <row r="40" spans="1:11" ht="24">
      <c r="A40" s="5">
        <v>34</v>
      </c>
      <c r="B40" s="6" t="s">
        <v>108</v>
      </c>
      <c r="C40" s="7" t="s">
        <v>18</v>
      </c>
      <c r="D40" s="7"/>
      <c r="E40" s="7"/>
      <c r="F40" s="8"/>
      <c r="G40" s="9"/>
      <c r="H40" s="10">
        <v>1005</v>
      </c>
      <c r="I40" s="8">
        <f t="shared" si="0"/>
        <v>0</v>
      </c>
      <c r="J40" s="8">
        <f t="shared" si="1"/>
        <v>0</v>
      </c>
      <c r="K40" s="7" t="s">
        <v>200</v>
      </c>
    </row>
    <row r="41" spans="1:11" ht="24">
      <c r="A41" s="5">
        <v>35</v>
      </c>
      <c r="B41" s="6" t="s">
        <v>109</v>
      </c>
      <c r="C41" s="7" t="s">
        <v>18</v>
      </c>
      <c r="D41" s="7"/>
      <c r="E41" s="7"/>
      <c r="F41" s="8"/>
      <c r="G41" s="9"/>
      <c r="H41" s="10">
        <v>750</v>
      </c>
      <c r="I41" s="8">
        <f t="shared" si="0"/>
        <v>0</v>
      </c>
      <c r="J41" s="8">
        <f t="shared" si="1"/>
        <v>0</v>
      </c>
      <c r="K41" s="7" t="s">
        <v>200</v>
      </c>
    </row>
    <row r="42" spans="1:11" ht="24">
      <c r="A42" s="5">
        <v>36</v>
      </c>
      <c r="B42" s="6" t="s">
        <v>110</v>
      </c>
      <c r="C42" s="7" t="s">
        <v>18</v>
      </c>
      <c r="D42" s="7"/>
      <c r="E42" s="7"/>
      <c r="F42" s="8"/>
      <c r="G42" s="9"/>
      <c r="H42" s="10">
        <v>2250</v>
      </c>
      <c r="I42" s="8">
        <f t="shared" si="0"/>
        <v>0</v>
      </c>
      <c r="J42" s="8">
        <f t="shared" si="1"/>
        <v>0</v>
      </c>
      <c r="K42" s="7" t="s">
        <v>200</v>
      </c>
    </row>
    <row r="43" spans="1:11" ht="96">
      <c r="A43" s="5">
        <v>37</v>
      </c>
      <c r="B43" s="6" t="s">
        <v>111</v>
      </c>
      <c r="C43" s="7" t="s">
        <v>18</v>
      </c>
      <c r="D43" s="7"/>
      <c r="E43" s="7"/>
      <c r="F43" s="8"/>
      <c r="G43" s="9"/>
      <c r="H43" s="10">
        <v>750</v>
      </c>
      <c r="I43" s="8">
        <f t="shared" si="0"/>
        <v>0</v>
      </c>
      <c r="J43" s="8">
        <f t="shared" si="1"/>
        <v>0</v>
      </c>
      <c r="K43" s="7" t="s">
        <v>197</v>
      </c>
    </row>
    <row r="44" spans="1:11" ht="84">
      <c r="A44" s="5">
        <v>38</v>
      </c>
      <c r="B44" s="6" t="s">
        <v>112</v>
      </c>
      <c r="C44" s="7" t="s">
        <v>18</v>
      </c>
      <c r="D44" s="7"/>
      <c r="E44" s="7"/>
      <c r="F44" s="8"/>
      <c r="G44" s="9"/>
      <c r="H44" s="10">
        <v>125</v>
      </c>
      <c r="I44" s="8">
        <f t="shared" si="0"/>
        <v>0</v>
      </c>
      <c r="J44" s="8">
        <f t="shared" si="1"/>
        <v>0</v>
      </c>
      <c r="K44" s="7" t="s">
        <v>200</v>
      </c>
    </row>
    <row r="45" spans="1:11" ht="24">
      <c r="A45" s="5">
        <v>39</v>
      </c>
      <c r="B45" s="6" t="s">
        <v>113</v>
      </c>
      <c r="C45" s="7" t="s">
        <v>15</v>
      </c>
      <c r="D45" s="7"/>
      <c r="E45" s="7"/>
      <c r="F45" s="8"/>
      <c r="G45" s="9"/>
      <c r="H45" s="10">
        <v>10</v>
      </c>
      <c r="I45" s="8">
        <f t="shared" si="0"/>
        <v>0</v>
      </c>
      <c r="J45" s="8">
        <f t="shared" si="1"/>
        <v>0</v>
      </c>
      <c r="K45" s="52" t="s">
        <v>197</v>
      </c>
    </row>
    <row r="46" spans="1:11" ht="60.75" thickBot="1">
      <c r="A46" s="5">
        <v>40</v>
      </c>
      <c r="B46" s="6" t="s">
        <v>189</v>
      </c>
      <c r="C46" s="7" t="s">
        <v>18</v>
      </c>
      <c r="D46" s="7"/>
      <c r="E46" s="7"/>
      <c r="F46" s="8"/>
      <c r="G46" s="9"/>
      <c r="H46" s="10">
        <v>10</v>
      </c>
      <c r="I46" s="8">
        <f t="shared" si="0"/>
        <v>0</v>
      </c>
      <c r="J46" s="8">
        <f t="shared" si="1"/>
        <v>0</v>
      </c>
      <c r="K46" s="52" t="s">
        <v>197</v>
      </c>
    </row>
    <row r="47" spans="1:11" ht="15.75" thickBot="1">
      <c r="H47" s="28" t="s">
        <v>10</v>
      </c>
      <c r="I47" s="30">
        <f>SUM(I7:I46)</f>
        <v>0</v>
      </c>
      <c r="J47" s="30">
        <f>SUM(J7:J46)</f>
        <v>0</v>
      </c>
    </row>
    <row r="48" spans="1:11">
      <c r="H48" s="29"/>
      <c r="I48" s="29"/>
      <c r="J48" s="29"/>
    </row>
    <row r="49" spans="7:11">
      <c r="H49" s="53"/>
      <c r="I49" s="54"/>
      <c r="J49" s="54"/>
    </row>
    <row r="52" spans="7:11">
      <c r="G52" s="102" t="s">
        <v>223</v>
      </c>
      <c r="H52" s="102"/>
      <c r="I52" s="102"/>
      <c r="J52" s="102"/>
      <c r="K52" s="102"/>
    </row>
    <row r="53" spans="7:11">
      <c r="G53" s="102"/>
      <c r="H53" s="102"/>
      <c r="I53" s="102"/>
      <c r="J53" s="102"/>
      <c r="K53" s="102"/>
    </row>
  </sheetData>
  <mergeCells count="2">
    <mergeCell ref="C1:G1"/>
    <mergeCell ref="G52:K53"/>
  </mergeCells>
  <pageMargins left="0.7" right="0.7" top="0.75" bottom="0.75" header="0.3" footer="0.3"/>
  <pageSetup paperSize="9" scale="7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opLeftCell="C1" workbookViewId="0">
      <selection activeCell="G25" sqref="G25:K26"/>
    </sheetView>
  </sheetViews>
  <sheetFormatPr defaultRowHeight="15"/>
  <cols>
    <col min="1" max="1" width="3.140625" customWidth="1"/>
    <col min="2" max="2" width="56.140625" customWidth="1"/>
    <col min="3" max="3" width="3.7109375" customWidth="1"/>
    <col min="4" max="4" width="23.5703125" bestFit="1" customWidth="1"/>
    <col min="5" max="5" width="23.5703125" customWidth="1"/>
    <col min="6" max="6" width="9.7109375" customWidth="1"/>
    <col min="7" max="7" width="8" customWidth="1"/>
    <col min="8" max="8" width="8.42578125" customWidth="1"/>
    <col min="9" max="9" width="11" bestFit="1" customWidth="1"/>
    <col min="10" max="10" width="11.5703125" bestFit="1" customWidth="1"/>
    <col min="11" max="11" width="12.28515625" style="45" bestFit="1" customWidth="1"/>
  </cols>
  <sheetData>
    <row r="1" spans="1:11">
      <c r="C1" s="101" t="s">
        <v>0</v>
      </c>
      <c r="D1" s="101"/>
      <c r="E1" s="101"/>
      <c r="F1" s="101"/>
      <c r="G1" s="101"/>
    </row>
    <row r="2" spans="1:11">
      <c r="B2" s="1" t="s">
        <v>208</v>
      </c>
    </row>
    <row r="4" spans="1:11" ht="24">
      <c r="A4" s="2" t="s">
        <v>1</v>
      </c>
      <c r="B4" s="2" t="s">
        <v>2</v>
      </c>
      <c r="C4" s="2" t="s">
        <v>3</v>
      </c>
      <c r="D4" s="2" t="s">
        <v>4</v>
      </c>
      <c r="E4" s="2" t="s">
        <v>202</v>
      </c>
      <c r="F4" s="2" t="s">
        <v>5</v>
      </c>
      <c r="G4" s="3" t="s">
        <v>6</v>
      </c>
      <c r="H4" s="2" t="s">
        <v>7</v>
      </c>
      <c r="I4" s="2" t="s">
        <v>14</v>
      </c>
      <c r="J4" s="4" t="s">
        <v>13</v>
      </c>
      <c r="K4" s="2" t="s">
        <v>201</v>
      </c>
    </row>
    <row r="5" spans="1:11">
      <c r="A5" s="2">
        <v>1</v>
      </c>
      <c r="B5" s="2">
        <v>2</v>
      </c>
      <c r="C5" s="2">
        <v>3</v>
      </c>
      <c r="D5" s="2">
        <v>4</v>
      </c>
      <c r="E5" s="2">
        <v>5</v>
      </c>
      <c r="F5" s="2">
        <v>6</v>
      </c>
      <c r="G5" s="2">
        <v>7</v>
      </c>
      <c r="H5" s="2">
        <v>8</v>
      </c>
      <c r="I5" s="2">
        <v>9</v>
      </c>
      <c r="J5" s="4">
        <v>10</v>
      </c>
      <c r="K5" s="48">
        <v>11</v>
      </c>
    </row>
    <row r="6" spans="1:11" ht="156">
      <c r="A6" s="5">
        <v>1</v>
      </c>
      <c r="B6" s="6" t="s">
        <v>62</v>
      </c>
      <c r="C6" s="7" t="s">
        <v>18</v>
      </c>
      <c r="D6" s="7"/>
      <c r="E6" s="7"/>
      <c r="F6" s="8"/>
      <c r="G6" s="9"/>
      <c r="H6" s="10">
        <v>5</v>
      </c>
      <c r="I6" s="8">
        <f>F6*H6</f>
        <v>0</v>
      </c>
      <c r="J6" s="8">
        <f>I6*1.08</f>
        <v>0</v>
      </c>
      <c r="K6" s="46" t="s">
        <v>197</v>
      </c>
    </row>
    <row r="7" spans="1:11" ht="156">
      <c r="A7" s="5">
        <v>2</v>
      </c>
      <c r="B7" s="6" t="s">
        <v>63</v>
      </c>
      <c r="C7" s="7" t="s">
        <v>18</v>
      </c>
      <c r="D7" s="7"/>
      <c r="E7" s="7"/>
      <c r="F7" s="8"/>
      <c r="G7" s="9"/>
      <c r="H7" s="10">
        <v>15</v>
      </c>
      <c r="I7" s="8">
        <f t="shared" ref="I7:I20" si="0">F7*H7</f>
        <v>0</v>
      </c>
      <c r="J7" s="8">
        <f t="shared" ref="J7:J20" si="1">I7*1.08</f>
        <v>0</v>
      </c>
      <c r="K7" s="46" t="s">
        <v>197</v>
      </c>
    </row>
    <row r="8" spans="1:11" ht="156">
      <c r="A8" s="5">
        <v>3</v>
      </c>
      <c r="B8" s="6" t="s">
        <v>64</v>
      </c>
      <c r="C8" s="7" t="s">
        <v>18</v>
      </c>
      <c r="D8" s="7"/>
      <c r="E8" s="7"/>
      <c r="F8" s="8"/>
      <c r="G8" s="9"/>
      <c r="H8" s="10">
        <v>250</v>
      </c>
      <c r="I8" s="8">
        <f t="shared" si="0"/>
        <v>0</v>
      </c>
      <c r="J8" s="8">
        <f t="shared" si="1"/>
        <v>0</v>
      </c>
      <c r="K8" s="46" t="s">
        <v>200</v>
      </c>
    </row>
    <row r="9" spans="1:11" ht="156">
      <c r="A9" s="5">
        <v>4</v>
      </c>
      <c r="B9" s="6" t="s">
        <v>65</v>
      </c>
      <c r="C9" s="7" t="s">
        <v>18</v>
      </c>
      <c r="D9" s="7"/>
      <c r="E9" s="7"/>
      <c r="F9" s="8"/>
      <c r="G9" s="9"/>
      <c r="H9" s="10">
        <v>35</v>
      </c>
      <c r="I9" s="8">
        <f t="shared" si="0"/>
        <v>0</v>
      </c>
      <c r="J9" s="8">
        <f t="shared" si="1"/>
        <v>0</v>
      </c>
      <c r="K9" s="46" t="s">
        <v>200</v>
      </c>
    </row>
    <row r="10" spans="1:11" ht="156">
      <c r="A10" s="5">
        <v>5</v>
      </c>
      <c r="B10" s="6" t="s">
        <v>66</v>
      </c>
      <c r="C10" s="7" t="s">
        <v>18</v>
      </c>
      <c r="D10" s="7"/>
      <c r="E10" s="7"/>
      <c r="F10" s="8"/>
      <c r="G10" s="9"/>
      <c r="H10" s="10">
        <v>20</v>
      </c>
      <c r="I10" s="8">
        <f t="shared" si="0"/>
        <v>0</v>
      </c>
      <c r="J10" s="8">
        <f t="shared" si="1"/>
        <v>0</v>
      </c>
      <c r="K10" s="46" t="s">
        <v>197</v>
      </c>
    </row>
    <row r="11" spans="1:11" ht="156">
      <c r="A11" s="5">
        <v>6</v>
      </c>
      <c r="B11" s="6" t="s">
        <v>67</v>
      </c>
      <c r="C11" s="7" t="s">
        <v>18</v>
      </c>
      <c r="D11" s="7"/>
      <c r="E11" s="7"/>
      <c r="F11" s="8"/>
      <c r="G11" s="9"/>
      <c r="H11" s="10">
        <v>10</v>
      </c>
      <c r="I11" s="8">
        <f t="shared" si="0"/>
        <v>0</v>
      </c>
      <c r="J11" s="8">
        <f t="shared" si="1"/>
        <v>0</v>
      </c>
      <c r="K11" s="46" t="s">
        <v>197</v>
      </c>
    </row>
    <row r="12" spans="1:11" ht="36">
      <c r="A12" s="5">
        <v>7</v>
      </c>
      <c r="B12" s="6" t="s">
        <v>68</v>
      </c>
      <c r="C12" s="7" t="s">
        <v>18</v>
      </c>
      <c r="D12" s="7"/>
      <c r="E12" s="7"/>
      <c r="F12" s="8"/>
      <c r="G12" s="9"/>
      <c r="H12" s="10">
        <v>5</v>
      </c>
      <c r="I12" s="8">
        <f t="shared" si="0"/>
        <v>0</v>
      </c>
      <c r="J12" s="8">
        <f t="shared" si="1"/>
        <v>0</v>
      </c>
      <c r="K12" s="46" t="s">
        <v>197</v>
      </c>
    </row>
    <row r="13" spans="1:11" ht="36">
      <c r="A13" s="5">
        <v>8</v>
      </c>
      <c r="B13" s="6" t="s">
        <v>69</v>
      </c>
      <c r="C13" s="7" t="s">
        <v>18</v>
      </c>
      <c r="D13" s="7"/>
      <c r="E13" s="7"/>
      <c r="F13" s="8"/>
      <c r="G13" s="9"/>
      <c r="H13" s="10">
        <v>2</v>
      </c>
      <c r="I13" s="8">
        <f t="shared" si="0"/>
        <v>0</v>
      </c>
      <c r="J13" s="8">
        <f t="shared" si="1"/>
        <v>0</v>
      </c>
      <c r="K13" s="46" t="s">
        <v>197</v>
      </c>
    </row>
    <row r="14" spans="1:11" ht="36">
      <c r="A14" s="5">
        <v>9</v>
      </c>
      <c r="B14" s="6" t="s">
        <v>70</v>
      </c>
      <c r="C14" s="7" t="s">
        <v>18</v>
      </c>
      <c r="D14" s="7"/>
      <c r="E14" s="7"/>
      <c r="F14" s="8"/>
      <c r="G14" s="9"/>
      <c r="H14" s="10">
        <v>5</v>
      </c>
      <c r="I14" s="8">
        <f t="shared" si="0"/>
        <v>0</v>
      </c>
      <c r="J14" s="8">
        <f t="shared" si="1"/>
        <v>0</v>
      </c>
      <c r="K14" s="46" t="s">
        <v>197</v>
      </c>
    </row>
    <row r="15" spans="1:11" ht="36">
      <c r="A15" s="5">
        <v>10</v>
      </c>
      <c r="B15" s="6" t="s">
        <v>71</v>
      </c>
      <c r="C15" s="7" t="s">
        <v>18</v>
      </c>
      <c r="D15" s="7"/>
      <c r="E15" s="7"/>
      <c r="F15" s="8"/>
      <c r="G15" s="9"/>
      <c r="H15" s="10">
        <v>200</v>
      </c>
      <c r="I15" s="8">
        <f t="shared" si="0"/>
        <v>0</v>
      </c>
      <c r="J15" s="8">
        <f t="shared" si="1"/>
        <v>0</v>
      </c>
      <c r="K15" s="46" t="s">
        <v>200</v>
      </c>
    </row>
    <row r="16" spans="1:11" ht="36">
      <c r="A16" s="5">
        <v>11</v>
      </c>
      <c r="B16" s="6" t="s">
        <v>72</v>
      </c>
      <c r="C16" s="7" t="s">
        <v>18</v>
      </c>
      <c r="D16" s="7"/>
      <c r="E16" s="7"/>
      <c r="F16" s="8"/>
      <c r="G16" s="9"/>
      <c r="H16" s="10">
        <v>75</v>
      </c>
      <c r="I16" s="8">
        <f t="shared" si="0"/>
        <v>0</v>
      </c>
      <c r="J16" s="8">
        <f t="shared" si="1"/>
        <v>0</v>
      </c>
      <c r="K16" s="46" t="s">
        <v>197</v>
      </c>
    </row>
    <row r="17" spans="1:11" ht="96">
      <c r="A17" s="5">
        <v>12</v>
      </c>
      <c r="B17" s="6" t="s">
        <v>74</v>
      </c>
      <c r="C17" s="7" t="s">
        <v>75</v>
      </c>
      <c r="D17" s="7"/>
      <c r="E17" s="7"/>
      <c r="F17" s="8"/>
      <c r="G17" s="9"/>
      <c r="H17" s="10">
        <v>4</v>
      </c>
      <c r="I17" s="8">
        <f t="shared" si="0"/>
        <v>0</v>
      </c>
      <c r="J17" s="8">
        <f t="shared" si="1"/>
        <v>0</v>
      </c>
      <c r="K17" s="46" t="s">
        <v>197</v>
      </c>
    </row>
    <row r="18" spans="1:11" ht="276">
      <c r="A18" s="5">
        <v>13</v>
      </c>
      <c r="B18" s="6" t="s">
        <v>76</v>
      </c>
      <c r="C18" s="7" t="s">
        <v>75</v>
      </c>
      <c r="D18" s="7"/>
      <c r="E18" s="7"/>
      <c r="F18" s="8"/>
      <c r="G18" s="9"/>
      <c r="H18" s="10">
        <v>1</v>
      </c>
      <c r="I18" s="8">
        <f t="shared" si="0"/>
        <v>0</v>
      </c>
      <c r="J18" s="8">
        <f t="shared" si="1"/>
        <v>0</v>
      </c>
      <c r="K18" s="46" t="s">
        <v>197</v>
      </c>
    </row>
    <row r="19" spans="1:11" ht="36">
      <c r="A19" s="5">
        <v>14</v>
      </c>
      <c r="B19" s="6" t="s">
        <v>77</v>
      </c>
      <c r="C19" s="7" t="s">
        <v>18</v>
      </c>
      <c r="D19" s="7"/>
      <c r="E19" s="7"/>
      <c r="F19" s="8"/>
      <c r="G19" s="9"/>
      <c r="H19" s="10">
        <v>1</v>
      </c>
      <c r="I19" s="8">
        <f t="shared" si="0"/>
        <v>0</v>
      </c>
      <c r="J19" s="8">
        <f t="shared" si="1"/>
        <v>0</v>
      </c>
      <c r="K19" s="46" t="s">
        <v>197</v>
      </c>
    </row>
    <row r="20" spans="1:11" ht="252.75" thickBot="1">
      <c r="A20" s="5">
        <v>15</v>
      </c>
      <c r="B20" s="6" t="s">
        <v>78</v>
      </c>
      <c r="C20" s="7" t="s">
        <v>75</v>
      </c>
      <c r="D20" s="7"/>
      <c r="E20" s="7"/>
      <c r="F20" s="8"/>
      <c r="G20" s="9"/>
      <c r="H20" s="10">
        <v>2</v>
      </c>
      <c r="I20" s="8">
        <f t="shared" si="0"/>
        <v>0</v>
      </c>
      <c r="J20" s="8">
        <f t="shared" si="1"/>
        <v>0</v>
      </c>
      <c r="K20" s="46" t="s">
        <v>197</v>
      </c>
    </row>
    <row r="21" spans="1:11" ht="15.75" thickBot="1">
      <c r="H21" s="28" t="s">
        <v>10</v>
      </c>
      <c r="I21" s="30">
        <f>SUM(I6:I20)</f>
        <v>0</v>
      </c>
      <c r="J21" s="30">
        <f>SUM(J6:J20)</f>
        <v>0</v>
      </c>
    </row>
    <row r="22" spans="1:11">
      <c r="H22" s="29"/>
      <c r="I22" s="29"/>
      <c r="J22" s="29"/>
    </row>
    <row r="23" spans="1:11">
      <c r="H23" s="53"/>
      <c r="I23" s="54"/>
      <c r="J23" s="54"/>
    </row>
    <row r="25" spans="1:11">
      <c r="G25" s="102" t="s">
        <v>223</v>
      </c>
      <c r="H25" s="102"/>
      <c r="I25" s="102"/>
      <c r="J25" s="102"/>
      <c r="K25" s="102"/>
    </row>
    <row r="26" spans="1:11">
      <c r="G26" s="102"/>
      <c r="H26" s="102"/>
      <c r="I26" s="102"/>
      <c r="J26" s="102"/>
      <c r="K26" s="102"/>
    </row>
  </sheetData>
  <mergeCells count="2">
    <mergeCell ref="C1:G1"/>
    <mergeCell ref="G25:K26"/>
  </mergeCells>
  <pageMargins left="0.7" right="0.7" top="0.75" bottom="0.75" header="0.3" footer="0.3"/>
  <pageSetup paperSize="9"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C43" workbookViewId="0">
      <selection activeCell="G51" sqref="G51:K52"/>
    </sheetView>
  </sheetViews>
  <sheetFormatPr defaultRowHeight="15"/>
  <cols>
    <col min="1" max="1" width="3.140625" customWidth="1"/>
    <col min="2" max="2" width="56.140625" customWidth="1"/>
    <col min="3" max="3" width="3.7109375" customWidth="1"/>
    <col min="4" max="4" width="23.5703125" bestFit="1" customWidth="1"/>
    <col min="5" max="5" width="23.5703125" customWidth="1"/>
    <col min="6" max="6" width="9.7109375" customWidth="1"/>
    <col min="7" max="7" width="8" customWidth="1"/>
    <col min="8" max="8" width="9.28515625" customWidth="1"/>
    <col min="9" max="10" width="11" customWidth="1"/>
    <col min="11" max="11" width="12.28515625" style="45" bestFit="1" customWidth="1"/>
  </cols>
  <sheetData>
    <row r="1" spans="1:11">
      <c r="C1" s="101" t="s">
        <v>0</v>
      </c>
      <c r="D1" s="101"/>
      <c r="E1" s="101"/>
      <c r="F1" s="101"/>
      <c r="G1" s="101"/>
    </row>
    <row r="2" spans="1:11">
      <c r="B2" s="1" t="s">
        <v>209</v>
      </c>
    </row>
    <row r="4" spans="1:11" ht="24">
      <c r="A4" s="2" t="s">
        <v>1</v>
      </c>
      <c r="B4" s="2" t="s">
        <v>2</v>
      </c>
      <c r="C4" s="2" t="s">
        <v>3</v>
      </c>
      <c r="D4" s="2" t="s">
        <v>4</v>
      </c>
      <c r="E4" s="2" t="s">
        <v>202</v>
      </c>
      <c r="F4" s="2" t="s">
        <v>12</v>
      </c>
      <c r="G4" s="3" t="s">
        <v>6</v>
      </c>
      <c r="H4" s="2" t="s">
        <v>11</v>
      </c>
      <c r="I4" s="2" t="s">
        <v>8</v>
      </c>
      <c r="J4" s="4" t="s">
        <v>13</v>
      </c>
      <c r="K4" s="2" t="s">
        <v>201</v>
      </c>
    </row>
    <row r="5" spans="1:11">
      <c r="A5" s="2">
        <v>1</v>
      </c>
      <c r="B5" s="2">
        <v>2</v>
      </c>
      <c r="C5" s="2">
        <v>3</v>
      </c>
      <c r="D5" s="2">
        <v>4</v>
      </c>
      <c r="E5" s="2">
        <v>5</v>
      </c>
      <c r="F5" s="2">
        <v>6</v>
      </c>
      <c r="G5" s="2">
        <v>7</v>
      </c>
      <c r="H5" s="2">
        <v>8</v>
      </c>
      <c r="I5" s="2">
        <v>9</v>
      </c>
      <c r="J5" s="4">
        <v>10</v>
      </c>
      <c r="K5" s="48">
        <v>11</v>
      </c>
    </row>
    <row r="6" spans="1:11" ht="108.75">
      <c r="A6" s="5">
        <v>1</v>
      </c>
      <c r="B6" s="23" t="s">
        <v>193</v>
      </c>
      <c r="C6" s="7" t="s">
        <v>17</v>
      </c>
      <c r="D6" s="7"/>
      <c r="E6" s="7"/>
      <c r="F6" s="8"/>
      <c r="G6" s="9"/>
      <c r="H6" s="10">
        <v>10</v>
      </c>
      <c r="I6" s="8">
        <f>F6*H6</f>
        <v>0</v>
      </c>
      <c r="J6" s="8">
        <f>I6*1.08</f>
        <v>0</v>
      </c>
      <c r="K6" s="7" t="s">
        <v>197</v>
      </c>
    </row>
    <row r="7" spans="1:11" ht="108.75">
      <c r="A7" s="5">
        <v>2</v>
      </c>
      <c r="B7" s="23" t="s">
        <v>194</v>
      </c>
      <c r="C7" s="7" t="s">
        <v>18</v>
      </c>
      <c r="D7" s="7"/>
      <c r="E7" s="7"/>
      <c r="F7" s="8"/>
      <c r="G7" s="9"/>
      <c r="H7" s="10">
        <v>125</v>
      </c>
      <c r="I7" s="8">
        <f t="shared" ref="I7:I43" si="0">F7*H7</f>
        <v>0</v>
      </c>
      <c r="J7" s="8">
        <f t="shared" ref="J7:J43" si="1">I7*1.08</f>
        <v>0</v>
      </c>
      <c r="K7" s="46" t="s">
        <v>200</v>
      </c>
    </row>
    <row r="8" spans="1:11" ht="108.75">
      <c r="A8" s="5">
        <v>3</v>
      </c>
      <c r="B8" s="23" t="s">
        <v>195</v>
      </c>
      <c r="C8" s="7" t="s">
        <v>17</v>
      </c>
      <c r="D8" s="7"/>
      <c r="E8" s="7"/>
      <c r="F8" s="8"/>
      <c r="G8" s="9"/>
      <c r="H8" s="10">
        <v>50</v>
      </c>
      <c r="I8" s="8">
        <f t="shared" si="0"/>
        <v>0</v>
      </c>
      <c r="J8" s="8">
        <f t="shared" si="1"/>
        <v>0</v>
      </c>
      <c r="K8" s="46" t="s">
        <v>200</v>
      </c>
    </row>
    <row r="9" spans="1:11" ht="96.75">
      <c r="A9" s="5">
        <v>4</v>
      </c>
      <c r="B9" s="23" t="s">
        <v>31</v>
      </c>
      <c r="C9" s="7" t="s">
        <v>17</v>
      </c>
      <c r="D9" s="7"/>
      <c r="E9" s="7"/>
      <c r="F9" s="8"/>
      <c r="G9" s="9"/>
      <c r="H9" s="10">
        <v>115</v>
      </c>
      <c r="I9" s="8">
        <f t="shared" si="0"/>
        <v>0</v>
      </c>
      <c r="J9" s="8">
        <f t="shared" si="1"/>
        <v>0</v>
      </c>
      <c r="K9" s="46" t="s">
        <v>200</v>
      </c>
    </row>
    <row r="10" spans="1:11" ht="96.75">
      <c r="A10" s="5">
        <v>5</v>
      </c>
      <c r="B10" s="23" t="s">
        <v>32</v>
      </c>
      <c r="C10" s="7" t="s">
        <v>18</v>
      </c>
      <c r="D10" s="7"/>
      <c r="E10" s="7"/>
      <c r="F10" s="8"/>
      <c r="G10" s="9"/>
      <c r="H10" s="10">
        <v>2220</v>
      </c>
      <c r="I10" s="8">
        <f t="shared" si="0"/>
        <v>0</v>
      </c>
      <c r="J10" s="8">
        <f t="shared" si="1"/>
        <v>0</v>
      </c>
      <c r="K10" s="46" t="s">
        <v>200</v>
      </c>
    </row>
    <row r="11" spans="1:11" ht="96.75">
      <c r="A11" s="5">
        <v>6</v>
      </c>
      <c r="B11" s="23" t="s">
        <v>33</v>
      </c>
      <c r="C11" s="7" t="s">
        <v>18</v>
      </c>
      <c r="D11" s="7"/>
      <c r="E11" s="7"/>
      <c r="F11" s="8"/>
      <c r="G11" s="9"/>
      <c r="H11" s="10">
        <v>10</v>
      </c>
      <c r="I11" s="8">
        <f t="shared" si="0"/>
        <v>0</v>
      </c>
      <c r="J11" s="8">
        <f t="shared" si="1"/>
        <v>0</v>
      </c>
      <c r="K11" s="46" t="s">
        <v>197</v>
      </c>
    </row>
    <row r="12" spans="1:11" ht="84.75">
      <c r="A12" s="5">
        <v>7</v>
      </c>
      <c r="B12" s="23" t="s">
        <v>34</v>
      </c>
      <c r="C12" s="7" t="s">
        <v>18</v>
      </c>
      <c r="D12" s="7"/>
      <c r="E12" s="7"/>
      <c r="F12" s="8"/>
      <c r="G12" s="9"/>
      <c r="H12" s="10">
        <v>25</v>
      </c>
      <c r="I12" s="8">
        <f t="shared" si="0"/>
        <v>0</v>
      </c>
      <c r="J12" s="8">
        <f t="shared" si="1"/>
        <v>0</v>
      </c>
      <c r="K12" s="46" t="s">
        <v>200</v>
      </c>
    </row>
    <row r="13" spans="1:11" ht="48.75">
      <c r="A13" s="5">
        <v>8</v>
      </c>
      <c r="B13" s="23" t="s">
        <v>192</v>
      </c>
      <c r="C13" s="7" t="s">
        <v>18</v>
      </c>
      <c r="D13" s="7"/>
      <c r="E13" s="7"/>
      <c r="F13" s="8"/>
      <c r="G13" s="9"/>
      <c r="H13" s="10">
        <v>5</v>
      </c>
      <c r="I13" s="8">
        <f t="shared" si="0"/>
        <v>0</v>
      </c>
      <c r="J13" s="8">
        <f t="shared" si="1"/>
        <v>0</v>
      </c>
      <c r="K13" s="46" t="s">
        <v>197</v>
      </c>
    </row>
    <row r="14" spans="1:11" ht="36.75">
      <c r="A14" s="5">
        <v>9</v>
      </c>
      <c r="B14" s="23" t="s">
        <v>35</v>
      </c>
      <c r="C14" s="7" t="s">
        <v>17</v>
      </c>
      <c r="D14" s="7"/>
      <c r="E14" s="7"/>
      <c r="F14" s="8"/>
      <c r="G14" s="9"/>
      <c r="H14" s="10">
        <v>860</v>
      </c>
      <c r="I14" s="8">
        <f t="shared" si="0"/>
        <v>0</v>
      </c>
      <c r="J14" s="8">
        <f t="shared" si="1"/>
        <v>0</v>
      </c>
      <c r="K14" s="46" t="s">
        <v>200</v>
      </c>
    </row>
    <row r="15" spans="1:11" ht="36.75">
      <c r="A15" s="5">
        <v>10</v>
      </c>
      <c r="B15" s="23" t="s">
        <v>36</v>
      </c>
      <c r="C15" s="7" t="s">
        <v>18</v>
      </c>
      <c r="D15" s="7"/>
      <c r="E15" s="7"/>
      <c r="F15" s="8"/>
      <c r="G15" s="9"/>
      <c r="H15" s="10">
        <v>500</v>
      </c>
      <c r="I15" s="8">
        <f t="shared" si="0"/>
        <v>0</v>
      </c>
      <c r="J15" s="8">
        <f t="shared" si="1"/>
        <v>0</v>
      </c>
      <c r="K15" s="46" t="s">
        <v>200</v>
      </c>
    </row>
    <row r="16" spans="1:11" ht="36.75">
      <c r="A16" s="5">
        <v>11</v>
      </c>
      <c r="B16" s="23" t="s">
        <v>37</v>
      </c>
      <c r="C16" s="7" t="s">
        <v>18</v>
      </c>
      <c r="D16" s="7"/>
      <c r="E16" s="7"/>
      <c r="F16" s="8"/>
      <c r="G16" s="9"/>
      <c r="H16" s="10">
        <v>65</v>
      </c>
      <c r="I16" s="8">
        <f t="shared" si="0"/>
        <v>0</v>
      </c>
      <c r="J16" s="8">
        <f t="shared" si="1"/>
        <v>0</v>
      </c>
      <c r="K16" s="46" t="s">
        <v>200</v>
      </c>
    </row>
    <row r="17" spans="1:11" ht="36.75">
      <c r="A17" s="5">
        <v>12</v>
      </c>
      <c r="B17" s="23" t="s">
        <v>38</v>
      </c>
      <c r="C17" s="7" t="s">
        <v>17</v>
      </c>
      <c r="D17" s="7"/>
      <c r="E17" s="7"/>
      <c r="F17" s="8"/>
      <c r="G17" s="9"/>
      <c r="H17" s="10">
        <v>40</v>
      </c>
      <c r="I17" s="8">
        <f t="shared" si="0"/>
        <v>0</v>
      </c>
      <c r="J17" s="8">
        <f t="shared" si="1"/>
        <v>0</v>
      </c>
      <c r="K17" s="46" t="s">
        <v>200</v>
      </c>
    </row>
    <row r="18" spans="1:11" ht="36.75">
      <c r="A18" s="5">
        <v>13</v>
      </c>
      <c r="B18" s="24" t="s">
        <v>39</v>
      </c>
      <c r="C18" s="17" t="s">
        <v>17</v>
      </c>
      <c r="D18" s="17"/>
      <c r="E18" s="17"/>
      <c r="F18" s="8"/>
      <c r="G18" s="9"/>
      <c r="H18" s="10">
        <v>50</v>
      </c>
      <c r="I18" s="8">
        <f t="shared" si="0"/>
        <v>0</v>
      </c>
      <c r="J18" s="8">
        <f t="shared" si="1"/>
        <v>0</v>
      </c>
      <c r="K18" s="46" t="s">
        <v>200</v>
      </c>
    </row>
    <row r="19" spans="1:11" ht="36.75">
      <c r="A19" s="5">
        <v>14</v>
      </c>
      <c r="B19" s="24" t="s">
        <v>40</v>
      </c>
      <c r="C19" s="17" t="s">
        <v>17</v>
      </c>
      <c r="D19" s="17"/>
      <c r="E19" s="17"/>
      <c r="F19" s="8"/>
      <c r="G19" s="9"/>
      <c r="H19" s="10">
        <v>60</v>
      </c>
      <c r="I19" s="8">
        <f t="shared" si="0"/>
        <v>0</v>
      </c>
      <c r="J19" s="8">
        <f t="shared" si="1"/>
        <v>0</v>
      </c>
      <c r="K19" s="46" t="s">
        <v>200</v>
      </c>
    </row>
    <row r="20" spans="1:11" ht="36.75">
      <c r="A20" s="5">
        <v>15</v>
      </c>
      <c r="B20" s="24" t="s">
        <v>41</v>
      </c>
      <c r="C20" s="17" t="s">
        <v>17</v>
      </c>
      <c r="D20" s="17"/>
      <c r="E20" s="17"/>
      <c r="F20" s="8"/>
      <c r="G20" s="9"/>
      <c r="H20" s="10">
        <v>120</v>
      </c>
      <c r="I20" s="8">
        <f t="shared" si="0"/>
        <v>0</v>
      </c>
      <c r="J20" s="8">
        <f t="shared" si="1"/>
        <v>0</v>
      </c>
      <c r="K20" s="46" t="s">
        <v>200</v>
      </c>
    </row>
    <row r="21" spans="1:11" ht="42.75" customHeight="1">
      <c r="A21" s="5">
        <v>16</v>
      </c>
      <c r="B21" s="40" t="s">
        <v>196</v>
      </c>
      <c r="C21" s="41" t="s">
        <v>18</v>
      </c>
      <c r="D21" s="36"/>
      <c r="E21" s="36"/>
      <c r="F21" s="37"/>
      <c r="G21" s="38"/>
      <c r="H21" s="17">
        <v>5</v>
      </c>
      <c r="I21" s="8">
        <f t="shared" si="0"/>
        <v>0</v>
      </c>
      <c r="J21" s="8">
        <f t="shared" si="1"/>
        <v>0</v>
      </c>
      <c r="K21" s="39" t="s">
        <v>197</v>
      </c>
    </row>
    <row r="22" spans="1:11" ht="36.75">
      <c r="A22" s="5">
        <v>17</v>
      </c>
      <c r="B22" s="24" t="s">
        <v>42</v>
      </c>
      <c r="C22" s="17" t="s">
        <v>18</v>
      </c>
      <c r="D22" s="17"/>
      <c r="E22" s="17"/>
      <c r="F22" s="8"/>
      <c r="G22" s="9"/>
      <c r="H22" s="10">
        <v>18</v>
      </c>
      <c r="I22" s="8">
        <f t="shared" si="0"/>
        <v>0</v>
      </c>
      <c r="J22" s="8">
        <f t="shared" si="1"/>
        <v>0</v>
      </c>
      <c r="K22" s="46" t="s">
        <v>197</v>
      </c>
    </row>
    <row r="23" spans="1:11" ht="60.75">
      <c r="A23" s="5">
        <v>18</v>
      </c>
      <c r="B23" s="24" t="s">
        <v>43</v>
      </c>
      <c r="C23" s="17" t="s">
        <v>17</v>
      </c>
      <c r="D23" s="17"/>
      <c r="E23" s="17"/>
      <c r="F23" s="8"/>
      <c r="G23" s="9"/>
      <c r="H23" s="10">
        <v>500</v>
      </c>
      <c r="I23" s="8">
        <f t="shared" si="0"/>
        <v>0</v>
      </c>
      <c r="J23" s="8">
        <f t="shared" si="1"/>
        <v>0</v>
      </c>
      <c r="K23" s="46" t="s">
        <v>200</v>
      </c>
    </row>
    <row r="24" spans="1:11" ht="60.75">
      <c r="A24" s="5">
        <v>19</v>
      </c>
      <c r="B24" s="24" t="s">
        <v>44</v>
      </c>
      <c r="C24" s="17" t="s">
        <v>17</v>
      </c>
      <c r="D24" s="17"/>
      <c r="E24" s="17"/>
      <c r="F24" s="8"/>
      <c r="G24" s="9"/>
      <c r="H24" s="10">
        <v>20</v>
      </c>
      <c r="I24" s="8">
        <f t="shared" si="0"/>
        <v>0</v>
      </c>
      <c r="J24" s="8">
        <f t="shared" si="1"/>
        <v>0</v>
      </c>
      <c r="K24" s="46" t="s">
        <v>197</v>
      </c>
    </row>
    <row r="25" spans="1:11" ht="60.75">
      <c r="A25" s="5">
        <v>20</v>
      </c>
      <c r="B25" s="23" t="s">
        <v>45</v>
      </c>
      <c r="C25" s="7" t="s">
        <v>18</v>
      </c>
      <c r="D25" s="7"/>
      <c r="E25" s="7"/>
      <c r="F25" s="8"/>
      <c r="G25" s="9"/>
      <c r="H25" s="10">
        <v>20</v>
      </c>
      <c r="I25" s="8">
        <f t="shared" si="0"/>
        <v>0</v>
      </c>
      <c r="J25" s="8">
        <f t="shared" si="1"/>
        <v>0</v>
      </c>
      <c r="K25" s="46" t="s">
        <v>197</v>
      </c>
    </row>
    <row r="26" spans="1:11" ht="36.75">
      <c r="A26" s="5">
        <v>21</v>
      </c>
      <c r="B26" s="23" t="s">
        <v>46</v>
      </c>
      <c r="C26" s="7" t="s">
        <v>17</v>
      </c>
      <c r="D26" s="7"/>
      <c r="E26" s="7"/>
      <c r="F26" s="8"/>
      <c r="G26" s="9"/>
      <c r="H26" s="10">
        <v>75</v>
      </c>
      <c r="I26" s="8">
        <f t="shared" si="0"/>
        <v>0</v>
      </c>
      <c r="J26" s="8">
        <f t="shared" si="1"/>
        <v>0</v>
      </c>
      <c r="K26" s="46" t="s">
        <v>200</v>
      </c>
    </row>
    <row r="27" spans="1:11" ht="36">
      <c r="A27" s="5">
        <v>22</v>
      </c>
      <c r="B27" s="35" t="s">
        <v>187</v>
      </c>
      <c r="C27" s="36" t="s">
        <v>18</v>
      </c>
      <c r="D27" s="36"/>
      <c r="E27" s="36"/>
      <c r="F27" s="8"/>
      <c r="G27" s="9"/>
      <c r="H27" s="10">
        <v>30</v>
      </c>
      <c r="I27" s="8">
        <f t="shared" si="0"/>
        <v>0</v>
      </c>
      <c r="J27" s="8">
        <f t="shared" si="1"/>
        <v>0</v>
      </c>
      <c r="K27" s="46" t="s">
        <v>197</v>
      </c>
    </row>
    <row r="28" spans="1:11" ht="36.75">
      <c r="A28" s="5">
        <v>23</v>
      </c>
      <c r="B28" s="23" t="s">
        <v>190</v>
      </c>
      <c r="C28" s="7" t="s">
        <v>17</v>
      </c>
      <c r="D28" s="7"/>
      <c r="E28" s="7"/>
      <c r="F28" s="8"/>
      <c r="G28" s="9"/>
      <c r="H28" s="10">
        <v>500</v>
      </c>
      <c r="I28" s="8">
        <f t="shared" si="0"/>
        <v>0</v>
      </c>
      <c r="J28" s="8">
        <f t="shared" si="1"/>
        <v>0</v>
      </c>
      <c r="K28" s="46" t="s">
        <v>200</v>
      </c>
    </row>
    <row r="29" spans="1:11" ht="48.75">
      <c r="A29" s="5">
        <v>24</v>
      </c>
      <c r="B29" s="23" t="s">
        <v>47</v>
      </c>
      <c r="C29" s="7" t="s">
        <v>18</v>
      </c>
      <c r="D29" s="7"/>
      <c r="E29" s="7"/>
      <c r="F29" s="8"/>
      <c r="G29" s="9"/>
      <c r="H29" s="10">
        <v>6</v>
      </c>
      <c r="I29" s="8">
        <f t="shared" si="0"/>
        <v>0</v>
      </c>
      <c r="J29" s="8">
        <f t="shared" si="1"/>
        <v>0</v>
      </c>
      <c r="K29" s="46" t="s">
        <v>197</v>
      </c>
    </row>
    <row r="30" spans="1:11" ht="48.75">
      <c r="A30" s="5">
        <v>25</v>
      </c>
      <c r="B30" s="23" t="s">
        <v>48</v>
      </c>
      <c r="C30" s="7" t="s">
        <v>15</v>
      </c>
      <c r="D30" s="7"/>
      <c r="E30" s="7"/>
      <c r="F30" s="8"/>
      <c r="G30" s="9"/>
      <c r="H30" s="10">
        <v>6</v>
      </c>
      <c r="I30" s="8">
        <f t="shared" si="0"/>
        <v>0</v>
      </c>
      <c r="J30" s="8">
        <f t="shared" si="1"/>
        <v>0</v>
      </c>
      <c r="K30" s="46" t="s">
        <v>197</v>
      </c>
    </row>
    <row r="31" spans="1:11">
      <c r="A31" s="5">
        <v>26</v>
      </c>
      <c r="B31" s="23" t="s">
        <v>49</v>
      </c>
      <c r="C31" s="7" t="s">
        <v>18</v>
      </c>
      <c r="D31" s="7"/>
      <c r="E31" s="7"/>
      <c r="F31" s="8"/>
      <c r="G31" s="9"/>
      <c r="H31" s="10">
        <v>60</v>
      </c>
      <c r="I31" s="8">
        <f t="shared" si="0"/>
        <v>0</v>
      </c>
      <c r="J31" s="8">
        <f t="shared" si="1"/>
        <v>0</v>
      </c>
      <c r="K31" s="46" t="s">
        <v>197</v>
      </c>
    </row>
    <row r="32" spans="1:11">
      <c r="A32" s="5">
        <v>27</v>
      </c>
      <c r="B32" s="23" t="s">
        <v>50</v>
      </c>
      <c r="C32" s="7" t="s">
        <v>18</v>
      </c>
      <c r="D32" s="7"/>
      <c r="E32" s="7"/>
      <c r="F32" s="8"/>
      <c r="G32" s="9"/>
      <c r="H32" s="10">
        <v>25</v>
      </c>
      <c r="I32" s="8">
        <f t="shared" si="0"/>
        <v>0</v>
      </c>
      <c r="J32" s="8">
        <f t="shared" si="1"/>
        <v>0</v>
      </c>
      <c r="K32" s="46" t="s">
        <v>197</v>
      </c>
    </row>
    <row r="33" spans="1:11">
      <c r="A33" s="5">
        <v>28</v>
      </c>
      <c r="B33" s="23" t="s">
        <v>51</v>
      </c>
      <c r="C33" s="7" t="s">
        <v>18</v>
      </c>
      <c r="D33" s="7"/>
      <c r="E33" s="7"/>
      <c r="F33" s="8"/>
      <c r="G33" s="9"/>
      <c r="H33" s="10">
        <v>60</v>
      </c>
      <c r="I33" s="8">
        <f t="shared" si="0"/>
        <v>0</v>
      </c>
      <c r="J33" s="8">
        <f t="shared" si="1"/>
        <v>0</v>
      </c>
      <c r="K33" s="46" t="s">
        <v>197</v>
      </c>
    </row>
    <row r="34" spans="1:11" ht="24.75">
      <c r="A34" s="5">
        <v>29</v>
      </c>
      <c r="B34" s="23" t="s">
        <v>52</v>
      </c>
      <c r="C34" s="7" t="s">
        <v>18</v>
      </c>
      <c r="D34" s="7"/>
      <c r="E34" s="7"/>
      <c r="F34" s="8"/>
      <c r="G34" s="9"/>
      <c r="H34" s="10">
        <v>1</v>
      </c>
      <c r="I34" s="8">
        <f t="shared" si="0"/>
        <v>0</v>
      </c>
      <c r="J34" s="8">
        <f t="shared" si="1"/>
        <v>0</v>
      </c>
      <c r="K34" s="46" t="s">
        <v>197</v>
      </c>
    </row>
    <row r="35" spans="1:11" ht="24.75">
      <c r="A35" s="5">
        <v>30</v>
      </c>
      <c r="B35" s="23" t="s">
        <v>53</v>
      </c>
      <c r="C35" s="7" t="s">
        <v>18</v>
      </c>
      <c r="D35" s="7"/>
      <c r="E35" s="7"/>
      <c r="F35" s="8"/>
      <c r="G35" s="9"/>
      <c r="H35" s="10">
        <v>1</v>
      </c>
      <c r="I35" s="8">
        <f t="shared" si="0"/>
        <v>0</v>
      </c>
      <c r="J35" s="8">
        <f t="shared" si="1"/>
        <v>0</v>
      </c>
      <c r="K35" s="46" t="s">
        <v>197</v>
      </c>
    </row>
    <row r="36" spans="1:11" ht="24.75">
      <c r="A36" s="5">
        <v>31</v>
      </c>
      <c r="B36" s="23" t="s">
        <v>54</v>
      </c>
      <c r="C36" s="7" t="s">
        <v>18</v>
      </c>
      <c r="D36" s="7"/>
      <c r="E36" s="7"/>
      <c r="F36" s="8"/>
      <c r="G36" s="9"/>
      <c r="H36" s="10">
        <v>1</v>
      </c>
      <c r="I36" s="8">
        <f t="shared" si="0"/>
        <v>0</v>
      </c>
      <c r="J36" s="8">
        <f t="shared" si="1"/>
        <v>0</v>
      </c>
      <c r="K36" s="46" t="s">
        <v>197</v>
      </c>
    </row>
    <row r="37" spans="1:11" ht="24.75">
      <c r="A37" s="5">
        <v>32</v>
      </c>
      <c r="B37" s="23" t="s">
        <v>55</v>
      </c>
      <c r="C37" s="7" t="s">
        <v>18</v>
      </c>
      <c r="D37" s="7"/>
      <c r="E37" s="7"/>
      <c r="F37" s="8"/>
      <c r="G37" s="9"/>
      <c r="H37" s="10">
        <v>2</v>
      </c>
      <c r="I37" s="8">
        <f t="shared" si="0"/>
        <v>0</v>
      </c>
      <c r="J37" s="8">
        <f t="shared" si="1"/>
        <v>0</v>
      </c>
      <c r="K37" s="46" t="s">
        <v>197</v>
      </c>
    </row>
    <row r="38" spans="1:11" ht="24.75">
      <c r="A38" s="5">
        <v>33</v>
      </c>
      <c r="B38" s="23" t="s">
        <v>56</v>
      </c>
      <c r="C38" s="7" t="s">
        <v>17</v>
      </c>
      <c r="D38" s="7"/>
      <c r="E38" s="7"/>
      <c r="F38" s="8"/>
      <c r="G38" s="9"/>
      <c r="H38" s="10">
        <v>80</v>
      </c>
      <c r="I38" s="8">
        <f t="shared" si="0"/>
        <v>0</v>
      </c>
      <c r="J38" s="8">
        <f t="shared" si="1"/>
        <v>0</v>
      </c>
      <c r="K38" s="46" t="s">
        <v>197</v>
      </c>
    </row>
    <row r="39" spans="1:11" ht="48.75">
      <c r="A39" s="5">
        <v>34</v>
      </c>
      <c r="B39" s="23" t="s">
        <v>57</v>
      </c>
      <c r="C39" s="7" t="s">
        <v>17</v>
      </c>
      <c r="D39" s="7"/>
      <c r="E39" s="7"/>
      <c r="F39" s="8"/>
      <c r="G39" s="9"/>
      <c r="H39" s="10">
        <v>100</v>
      </c>
      <c r="I39" s="8">
        <f t="shared" si="0"/>
        <v>0</v>
      </c>
      <c r="J39" s="8">
        <f t="shared" si="1"/>
        <v>0</v>
      </c>
      <c r="K39" s="46" t="s">
        <v>197</v>
      </c>
    </row>
    <row r="40" spans="1:11" ht="60.75">
      <c r="A40" s="5">
        <v>35</v>
      </c>
      <c r="B40" s="23" t="s">
        <v>58</v>
      </c>
      <c r="C40" s="7" t="s">
        <v>17</v>
      </c>
      <c r="D40" s="7"/>
      <c r="E40" s="7"/>
      <c r="F40" s="8"/>
      <c r="G40" s="9"/>
      <c r="H40" s="10">
        <v>125</v>
      </c>
      <c r="I40" s="8">
        <f t="shared" si="0"/>
        <v>0</v>
      </c>
      <c r="J40" s="8">
        <f t="shared" si="1"/>
        <v>0</v>
      </c>
      <c r="K40" s="46" t="s">
        <v>200</v>
      </c>
    </row>
    <row r="41" spans="1:11" ht="36.75">
      <c r="A41" s="5">
        <v>36</v>
      </c>
      <c r="B41" s="23" t="s">
        <v>59</v>
      </c>
      <c r="C41" s="7" t="s">
        <v>18</v>
      </c>
      <c r="D41" s="7"/>
      <c r="E41" s="7"/>
      <c r="F41" s="8"/>
      <c r="G41" s="9"/>
      <c r="H41" s="10">
        <v>5</v>
      </c>
      <c r="I41" s="8">
        <f t="shared" si="0"/>
        <v>0</v>
      </c>
      <c r="J41" s="8">
        <f t="shared" si="1"/>
        <v>0</v>
      </c>
      <c r="K41" s="46" t="s">
        <v>197</v>
      </c>
    </row>
    <row r="42" spans="1:11" ht="36.75">
      <c r="A42" s="5">
        <v>37</v>
      </c>
      <c r="B42" s="23" t="s">
        <v>60</v>
      </c>
      <c r="C42" s="7" t="s">
        <v>18</v>
      </c>
      <c r="D42" s="7"/>
      <c r="E42" s="7"/>
      <c r="F42" s="8"/>
      <c r="G42" s="9"/>
      <c r="H42" s="10">
        <v>5</v>
      </c>
      <c r="I42" s="8">
        <f t="shared" si="0"/>
        <v>0</v>
      </c>
      <c r="J42" s="8">
        <f t="shared" si="1"/>
        <v>0</v>
      </c>
      <c r="K42" s="46" t="s">
        <v>197</v>
      </c>
    </row>
    <row r="43" spans="1:11" ht="37.5" thickBot="1">
      <c r="A43" s="5">
        <v>38</v>
      </c>
      <c r="B43" s="23" t="s">
        <v>61</v>
      </c>
      <c r="C43" s="7" t="s">
        <v>18</v>
      </c>
      <c r="D43" s="7"/>
      <c r="E43" s="7"/>
      <c r="F43" s="8"/>
      <c r="G43" s="9"/>
      <c r="H43" s="10">
        <v>7</v>
      </c>
      <c r="I43" s="8">
        <f t="shared" si="0"/>
        <v>0</v>
      </c>
      <c r="J43" s="8">
        <f t="shared" si="1"/>
        <v>0</v>
      </c>
      <c r="K43" s="46" t="s">
        <v>197</v>
      </c>
    </row>
    <row r="44" spans="1:11" ht="15.75" thickBot="1">
      <c r="B44" s="25"/>
      <c r="C44" s="19"/>
      <c r="D44" s="19"/>
      <c r="E44" s="19"/>
      <c r="F44" s="20"/>
      <c r="G44" s="21"/>
      <c r="H44" s="28" t="s">
        <v>10</v>
      </c>
      <c r="I44" s="30">
        <f>SUM(I6:I43)</f>
        <v>0</v>
      </c>
      <c r="J44" s="30">
        <f>SUM(J6:J43)</f>
        <v>0</v>
      </c>
    </row>
    <row r="45" spans="1:11">
      <c r="H45" s="29"/>
      <c r="I45" s="29"/>
      <c r="J45" s="29"/>
    </row>
    <row r="46" spans="1:11">
      <c r="H46" s="53"/>
      <c r="I46" s="54"/>
      <c r="J46" s="54"/>
    </row>
    <row r="51" spans="7:11">
      <c r="G51" s="102" t="s">
        <v>223</v>
      </c>
      <c r="H51" s="102"/>
      <c r="I51" s="102"/>
      <c r="J51" s="102"/>
      <c r="K51" s="102"/>
    </row>
    <row r="52" spans="7:11">
      <c r="G52" s="102"/>
      <c r="H52" s="102"/>
      <c r="I52" s="102"/>
      <c r="J52" s="102"/>
      <c r="K52" s="102"/>
    </row>
  </sheetData>
  <mergeCells count="2">
    <mergeCell ref="C1:G1"/>
    <mergeCell ref="G51:K52"/>
  </mergeCells>
  <pageMargins left="0.7" right="0.7" top="0.75" bottom="0.75" header="0.3" footer="0.3"/>
  <pageSetup paperSize="9" scale="7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topLeftCell="C1" workbookViewId="0">
      <selection activeCell="G14" sqref="G14:K15"/>
    </sheetView>
  </sheetViews>
  <sheetFormatPr defaultRowHeight="15"/>
  <cols>
    <col min="1" max="1" width="3.140625" customWidth="1"/>
    <col min="2" max="2" width="56.140625" customWidth="1"/>
    <col min="3" max="3" width="3.7109375" customWidth="1"/>
    <col min="4" max="4" width="23.5703125" bestFit="1" customWidth="1"/>
    <col min="5" max="5" width="23.5703125" customWidth="1"/>
    <col min="6" max="6" width="9.7109375" customWidth="1"/>
    <col min="7" max="7" width="8" customWidth="1"/>
    <col min="8" max="8" width="9.140625" bestFit="1" customWidth="1"/>
    <col min="9" max="10" width="11" customWidth="1"/>
    <col min="11" max="11" width="12.28515625" style="45" bestFit="1" customWidth="1"/>
  </cols>
  <sheetData>
    <row r="1" spans="1:11">
      <c r="C1" s="101" t="s">
        <v>0</v>
      </c>
      <c r="D1" s="101"/>
      <c r="E1" s="101"/>
      <c r="F1" s="101"/>
      <c r="G1" s="101"/>
    </row>
    <row r="2" spans="1:11">
      <c r="B2" s="1" t="s">
        <v>210</v>
      </c>
    </row>
    <row r="5" spans="1:11" ht="24">
      <c r="A5" s="2" t="s">
        <v>1</v>
      </c>
      <c r="B5" s="2" t="s">
        <v>2</v>
      </c>
      <c r="C5" s="2" t="s">
        <v>3</v>
      </c>
      <c r="D5" s="2" t="s">
        <v>4</v>
      </c>
      <c r="E5" s="2" t="s">
        <v>202</v>
      </c>
      <c r="F5" s="2" t="s">
        <v>5</v>
      </c>
      <c r="G5" s="3" t="s">
        <v>6</v>
      </c>
      <c r="H5" s="2" t="s">
        <v>7</v>
      </c>
      <c r="I5" s="2" t="s">
        <v>8</v>
      </c>
      <c r="J5" s="4" t="s">
        <v>9</v>
      </c>
      <c r="K5" s="2" t="s">
        <v>201</v>
      </c>
    </row>
    <row r="6" spans="1:11">
      <c r="A6" s="2">
        <v>1</v>
      </c>
      <c r="B6" s="2">
        <v>2</v>
      </c>
      <c r="C6" s="2">
        <v>3</v>
      </c>
      <c r="D6" s="2">
        <v>4</v>
      </c>
      <c r="E6" s="2">
        <v>5</v>
      </c>
      <c r="F6" s="2">
        <v>6</v>
      </c>
      <c r="G6" s="2">
        <v>7</v>
      </c>
      <c r="H6" s="2">
        <v>8</v>
      </c>
      <c r="I6" s="2">
        <v>9</v>
      </c>
      <c r="J6" s="4">
        <v>10</v>
      </c>
      <c r="K6" s="48">
        <v>11</v>
      </c>
    </row>
    <row r="7" spans="1:11">
      <c r="A7" s="7">
        <v>1</v>
      </c>
      <c r="B7" s="6" t="s">
        <v>29</v>
      </c>
      <c r="C7" s="7" t="s">
        <v>18</v>
      </c>
      <c r="D7" s="7"/>
      <c r="E7" s="7"/>
      <c r="F7" s="8"/>
      <c r="G7" s="9"/>
      <c r="H7" s="10">
        <v>5</v>
      </c>
      <c r="I7" s="8">
        <f>F7*H7</f>
        <v>0</v>
      </c>
      <c r="J7" s="8">
        <f>I7*1.08</f>
        <v>0</v>
      </c>
      <c r="K7" s="46" t="s">
        <v>197</v>
      </c>
    </row>
    <row r="8" spans="1:11" ht="24.75" thickBot="1">
      <c r="A8" s="7">
        <v>2</v>
      </c>
      <c r="B8" s="6" t="s">
        <v>30</v>
      </c>
      <c r="C8" s="7" t="s">
        <v>18</v>
      </c>
      <c r="D8" s="7"/>
      <c r="E8" s="7"/>
      <c r="F8" s="8"/>
      <c r="G8" s="9"/>
      <c r="H8" s="10">
        <v>5</v>
      </c>
      <c r="I8" s="8">
        <f>F8*H8</f>
        <v>0</v>
      </c>
      <c r="J8" s="8">
        <f>I8*1.08</f>
        <v>0</v>
      </c>
      <c r="K8" s="46" t="s">
        <v>197</v>
      </c>
    </row>
    <row r="9" spans="1:11" ht="15.75" thickBot="1">
      <c r="H9" s="28" t="s">
        <v>10</v>
      </c>
      <c r="I9" s="30">
        <f>SUM(I7:I8)</f>
        <v>0</v>
      </c>
      <c r="J9" s="30">
        <f>SUM(J7:J8)</f>
        <v>0</v>
      </c>
    </row>
    <row r="10" spans="1:11">
      <c r="H10" s="29"/>
      <c r="I10" s="29"/>
      <c r="J10" s="29"/>
    </row>
    <row r="11" spans="1:11">
      <c r="H11" s="53"/>
      <c r="I11" s="54"/>
      <c r="J11" s="54"/>
      <c r="K11" s="51"/>
    </row>
    <row r="14" spans="1:11">
      <c r="G14" s="102" t="s">
        <v>223</v>
      </c>
      <c r="H14" s="102"/>
      <c r="I14" s="102"/>
      <c r="J14" s="102"/>
      <c r="K14" s="102"/>
    </row>
    <row r="15" spans="1:11">
      <c r="G15" s="102"/>
      <c r="H15" s="102"/>
      <c r="I15" s="102"/>
      <c r="J15" s="102"/>
      <c r="K15" s="102"/>
    </row>
  </sheetData>
  <mergeCells count="2">
    <mergeCell ref="C1:G1"/>
    <mergeCell ref="G14:K15"/>
  </mergeCells>
  <pageMargins left="0.7" right="0.7" top="0.75" bottom="0.75" header="0.3" footer="0.3"/>
  <pageSetup paperSize="9" scale="7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opLeftCell="D1" workbookViewId="0">
      <selection activeCell="G16" sqref="G16:K17"/>
    </sheetView>
  </sheetViews>
  <sheetFormatPr defaultRowHeight="15"/>
  <cols>
    <col min="1" max="1" width="3.140625" customWidth="1"/>
    <col min="2" max="2" width="56.140625" customWidth="1"/>
    <col min="3" max="3" width="3.7109375" customWidth="1"/>
    <col min="4" max="4" width="23.5703125" bestFit="1" customWidth="1"/>
    <col min="5" max="5" width="23.5703125" customWidth="1"/>
    <col min="6" max="6" width="9.7109375" customWidth="1"/>
    <col min="7" max="7" width="8" customWidth="1"/>
    <col min="8" max="8" width="9.140625" bestFit="1" customWidth="1"/>
    <col min="9" max="10" width="11" customWidth="1"/>
    <col min="11" max="11" width="12.28515625" style="45" bestFit="1" customWidth="1"/>
  </cols>
  <sheetData>
    <row r="1" spans="1:11">
      <c r="C1" s="101" t="s">
        <v>0</v>
      </c>
      <c r="D1" s="101"/>
      <c r="E1" s="101"/>
      <c r="F1" s="101"/>
      <c r="G1" s="101"/>
    </row>
    <row r="2" spans="1:11">
      <c r="B2" s="1" t="s">
        <v>211</v>
      </c>
    </row>
    <row r="4" spans="1:11" ht="24">
      <c r="A4" s="2" t="s">
        <v>1</v>
      </c>
      <c r="B4" s="2" t="s">
        <v>2</v>
      </c>
      <c r="C4" s="2" t="s">
        <v>3</v>
      </c>
      <c r="D4" s="2" t="s">
        <v>4</v>
      </c>
      <c r="E4" s="2" t="s">
        <v>202</v>
      </c>
      <c r="F4" s="2" t="s">
        <v>5</v>
      </c>
      <c r="G4" s="3" t="s">
        <v>6</v>
      </c>
      <c r="H4" s="2" t="s">
        <v>7</v>
      </c>
      <c r="I4" s="2" t="s">
        <v>14</v>
      </c>
      <c r="J4" s="4" t="s">
        <v>13</v>
      </c>
      <c r="K4" s="2" t="s">
        <v>201</v>
      </c>
    </row>
    <row r="5" spans="1:11">
      <c r="A5" s="2">
        <v>1</v>
      </c>
      <c r="B5" s="2">
        <v>2</v>
      </c>
      <c r="C5" s="2">
        <v>3</v>
      </c>
      <c r="D5" s="2">
        <v>4</v>
      </c>
      <c r="E5" s="2">
        <v>5</v>
      </c>
      <c r="F5" s="2">
        <v>6</v>
      </c>
      <c r="G5" s="2">
        <v>7</v>
      </c>
      <c r="H5" s="2">
        <v>8</v>
      </c>
      <c r="I5" s="2">
        <v>9</v>
      </c>
      <c r="J5" s="4">
        <v>10</v>
      </c>
      <c r="K5" s="48">
        <v>11</v>
      </c>
    </row>
    <row r="6" spans="1:11" ht="36">
      <c r="A6" s="5">
        <v>1</v>
      </c>
      <c r="B6" s="6" t="s">
        <v>26</v>
      </c>
      <c r="C6" s="7" t="s">
        <v>18</v>
      </c>
      <c r="D6" s="7"/>
      <c r="E6" s="7"/>
      <c r="F6" s="8"/>
      <c r="G6" s="9"/>
      <c r="H6" s="7">
        <v>750</v>
      </c>
      <c r="I6" s="8">
        <f>F6*H6</f>
        <v>0</v>
      </c>
      <c r="J6" s="8">
        <f>I6*1.08</f>
        <v>0</v>
      </c>
      <c r="K6" s="46" t="s">
        <v>200</v>
      </c>
    </row>
    <row r="7" spans="1:11" ht="72">
      <c r="A7" s="5">
        <v>2</v>
      </c>
      <c r="B7" s="6" t="s">
        <v>27</v>
      </c>
      <c r="C7" s="7" t="s">
        <v>17</v>
      </c>
      <c r="D7" s="7"/>
      <c r="E7" s="7"/>
      <c r="F7" s="8"/>
      <c r="G7" s="9"/>
      <c r="H7" s="7">
        <v>2</v>
      </c>
      <c r="I7" s="8">
        <f t="shared" ref="I7:I8" si="0">F7*H7</f>
        <v>0</v>
      </c>
      <c r="J7" s="8">
        <f t="shared" ref="J7:J8" si="1">I7*1.08</f>
        <v>0</v>
      </c>
      <c r="K7" s="46" t="s">
        <v>197</v>
      </c>
    </row>
    <row r="8" spans="1:11" ht="72.75" thickBot="1">
      <c r="A8" s="5">
        <v>3</v>
      </c>
      <c r="B8" s="6" t="s">
        <v>28</v>
      </c>
      <c r="C8" s="7" t="s">
        <v>17</v>
      </c>
      <c r="D8" s="7"/>
      <c r="E8" s="7"/>
      <c r="F8" s="8"/>
      <c r="G8" s="9"/>
      <c r="H8" s="7">
        <v>2</v>
      </c>
      <c r="I8" s="8">
        <f t="shared" si="0"/>
        <v>0</v>
      </c>
      <c r="J8" s="8">
        <f t="shared" si="1"/>
        <v>0</v>
      </c>
      <c r="K8" s="46" t="s">
        <v>197</v>
      </c>
    </row>
    <row r="9" spans="1:11" ht="15.75" thickBot="1">
      <c r="H9" s="28" t="s">
        <v>10</v>
      </c>
      <c r="I9" s="30">
        <f>SUM(I6:I8)</f>
        <v>0</v>
      </c>
      <c r="J9" s="30">
        <f>SUM(J6:J8)</f>
        <v>0</v>
      </c>
    </row>
    <row r="10" spans="1:11">
      <c r="H10" s="29"/>
      <c r="I10" s="29"/>
      <c r="J10" s="29"/>
    </row>
    <row r="11" spans="1:11">
      <c r="H11" s="53"/>
      <c r="I11" s="54"/>
      <c r="J11" s="54"/>
    </row>
    <row r="16" spans="1:11">
      <c r="G16" s="102" t="s">
        <v>223</v>
      </c>
      <c r="H16" s="102"/>
      <c r="I16" s="102"/>
      <c r="J16" s="102"/>
      <c r="K16" s="102"/>
    </row>
    <row r="17" spans="7:11">
      <c r="G17" s="102"/>
      <c r="H17" s="102"/>
      <c r="I17" s="102"/>
      <c r="J17" s="102"/>
      <c r="K17" s="102"/>
    </row>
  </sheetData>
  <mergeCells count="2">
    <mergeCell ref="C1:G1"/>
    <mergeCell ref="G16:K17"/>
  </mergeCells>
  <pageMargins left="0.7" right="0.7" top="0.75" bottom="0.75" header="0.3" footer="0.3"/>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13</vt:i4>
      </vt:variant>
    </vt:vector>
  </HeadingPairs>
  <TitlesOfParts>
    <vt:vector size="13" baseType="lpstr">
      <vt:lpstr>cz.1</vt:lpstr>
      <vt:lpstr>cz.2</vt:lpstr>
      <vt:lpstr>cz.3</vt:lpstr>
      <vt:lpstr>cz.4</vt:lpstr>
      <vt:lpstr>cz.5</vt:lpstr>
      <vt:lpstr>cz.6</vt:lpstr>
      <vt:lpstr>cz.7</vt:lpstr>
      <vt:lpstr>cz.8</vt:lpstr>
      <vt:lpstr>cz.9</vt:lpstr>
      <vt:lpstr>cz.10</vt:lpstr>
      <vt:lpstr>cz.11</vt:lpstr>
      <vt:lpstr>cz.12</vt:lpstr>
      <vt:lpstr>Pakiet 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Kwicik</dc:creator>
  <cp:lastModifiedBy>Anna Górska</cp:lastModifiedBy>
  <cp:lastPrinted>2018-05-22T08:15:58Z</cp:lastPrinted>
  <dcterms:created xsi:type="dcterms:W3CDTF">2017-01-27T08:32:17Z</dcterms:created>
  <dcterms:modified xsi:type="dcterms:W3CDTF">2018-05-22T08:16:10Z</dcterms:modified>
</cp:coreProperties>
</file>